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Notes" sheetId="9" r:id="rId1"/>
    <sheet name="Major Reservoirs &amp; Restric Dams" sheetId="2" r:id="rId2"/>
    <sheet name="SP Basin Restricted Dams - Abbr" sheetId="6" r:id="rId3"/>
    <sheet name="Reservoir - Abbreviated" sheetId="7" r:id="rId4"/>
    <sheet name="Div 1 Sum Table by WD" sheetId="8" r:id="rId5"/>
  </sheets>
  <definedNames>
    <definedName name="_xlnm.Print_Titles" localSheetId="3">'Reservoir - Abbreviated'!$1:$1</definedName>
    <definedName name="_xlnm.Print_Titles" localSheetId="2">'SP Basin Restricted Dams - Abbr'!$1:$1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8" l="1"/>
  <c r="D15" i="8"/>
  <c r="C15" i="8"/>
  <c r="B15" i="8"/>
  <c r="E69" i="6" l="1"/>
  <c r="E13" i="2"/>
  <c r="E59" i="2"/>
  <c r="F59" i="2"/>
  <c r="G59" i="2"/>
  <c r="G69" i="2"/>
  <c r="F69" i="2"/>
  <c r="E69" i="2"/>
  <c r="G84" i="2"/>
  <c r="F84" i="2"/>
  <c r="E84" i="2"/>
  <c r="G98" i="2"/>
  <c r="F98" i="2"/>
  <c r="E98" i="2"/>
  <c r="O98" i="2"/>
  <c r="O120" i="2"/>
  <c r="G120" i="2"/>
  <c r="F120" i="2"/>
  <c r="E120" i="2"/>
  <c r="O118" i="2"/>
  <c r="G118" i="2"/>
  <c r="F118" i="2"/>
  <c r="E118" i="2"/>
  <c r="O110" i="2"/>
  <c r="G110" i="2"/>
  <c r="F110" i="2"/>
  <c r="G103" i="2"/>
  <c r="F103" i="2"/>
  <c r="E103" i="2"/>
  <c r="G106" i="2"/>
  <c r="F106" i="2"/>
  <c r="E106" i="2"/>
  <c r="E110" i="2"/>
  <c r="F100" i="2"/>
  <c r="F13" i="2"/>
  <c r="F9" i="2"/>
  <c r="O100" i="2"/>
  <c r="G100" i="2"/>
  <c r="E100" i="2"/>
  <c r="O84" i="2"/>
  <c r="O69" i="2"/>
  <c r="O59" i="2"/>
  <c r="O13" i="2"/>
  <c r="G13" i="2"/>
  <c r="O9" i="2"/>
  <c r="G9" i="2"/>
  <c r="E9" i="2"/>
  <c r="O103" i="2" l="1"/>
  <c r="O106" i="2" s="1"/>
  <c r="O121" i="2" s="1"/>
  <c r="G121" i="2"/>
  <c r="E121" i="2"/>
  <c r="F121" i="2"/>
</calcChain>
</file>

<file path=xl/sharedStrings.xml><?xml version="1.0" encoding="utf-8"?>
<sst xmlns="http://schemas.openxmlformats.org/spreadsheetml/2006/main" count="808" uniqueCount="468">
  <si>
    <t>District #</t>
  </si>
  <si>
    <t>Horsetooth Reservoir</t>
  </si>
  <si>
    <t>Cheesman Reservoir</t>
  </si>
  <si>
    <t>Riverside Reservoir</t>
  </si>
  <si>
    <t>Spinney Mountain Reservoir</t>
  </si>
  <si>
    <t>Standley Lake</t>
  </si>
  <si>
    <t>Gross Reservoir</t>
  </si>
  <si>
    <t>Empire Reservoir</t>
  </si>
  <si>
    <t>Barr Lake</t>
  </si>
  <si>
    <t>Prewitt Reservoir</t>
  </si>
  <si>
    <t>Chatfield Reservoir</t>
  </si>
  <si>
    <t>Antero Reservoir</t>
  </si>
  <si>
    <t>Marston Reservoir</t>
  </si>
  <si>
    <t>Horse Creek Reservoir</t>
  </si>
  <si>
    <t>Cherry Creek Reservoir</t>
  </si>
  <si>
    <t>Bijou Reservoir 2</t>
  </si>
  <si>
    <t xml:space="preserve">Bijou Irrigation Company </t>
  </si>
  <si>
    <t>Jackson Lake Reservoir</t>
  </si>
  <si>
    <t>Riverside Irrigation District</t>
  </si>
  <si>
    <t>Vancil Reservoir</t>
  </si>
  <si>
    <t>Julesburg Irrigation District</t>
  </si>
  <si>
    <t>North Sterling Reservoir</t>
  </si>
  <si>
    <t>Prospect Reservoir</t>
  </si>
  <si>
    <t>Lower Latham Reservoir</t>
  </si>
  <si>
    <t>Lower Latham Ditch Reservoir Company</t>
  </si>
  <si>
    <t>Milton Lake</t>
  </si>
  <si>
    <t>Water Supply &amp; Storage Company</t>
  </si>
  <si>
    <t>Water Supply &amp; Storage Company Reservoir No. 4</t>
  </si>
  <si>
    <t>Kluver Reservoir</t>
  </si>
  <si>
    <t>Lindenmeir Lake</t>
  </si>
  <si>
    <t>Black Hollow Reservoir</t>
  </si>
  <si>
    <t>Curtis Lake</t>
  </si>
  <si>
    <t>Cache La Poudre Reservoir</t>
  </si>
  <si>
    <t>Larimer Weld Irrigation Company</t>
  </si>
  <si>
    <t>Douglas Reservoir</t>
  </si>
  <si>
    <t>Elder Reservoir</t>
  </si>
  <si>
    <t>North Poudre Irrigation Company</t>
  </si>
  <si>
    <t>Park Creek Reservoir</t>
  </si>
  <si>
    <t>North Poudre Reservoir 15</t>
  </si>
  <si>
    <t>Boxelder Reservoir 1</t>
  </si>
  <si>
    <t>Boxelder Reservoir 2</t>
  </si>
  <si>
    <t>North Poudre Reservoir 6</t>
  </si>
  <si>
    <t>Mountain Supply Reservoir 8</t>
  </si>
  <si>
    <t>Fossil Creek Reservoir</t>
  </si>
  <si>
    <t>Milton Seaman Reservoir</t>
  </si>
  <si>
    <t>City of Greeley</t>
  </si>
  <si>
    <t>Barnes Meadow Reservoir</t>
  </si>
  <si>
    <t>Comanche Reservoir</t>
  </si>
  <si>
    <t>Twin Lakes Reservoir</t>
  </si>
  <si>
    <t>Peterson Lake</t>
  </si>
  <si>
    <t>Carter Lake Reservoir</t>
  </si>
  <si>
    <t>Horseshoe Reservoir</t>
  </si>
  <si>
    <t>Boyd Lake</t>
  </si>
  <si>
    <t>Lone Tree Reservoir</t>
  </si>
  <si>
    <t xml:space="preserve">Consolidated Home Supply Ditch Company </t>
  </si>
  <si>
    <t>Mariano Reservoir</t>
  </si>
  <si>
    <t>Lon Hagler Reservoir</t>
  </si>
  <si>
    <t>Town of Lyons (300 ac ft); Brandt Family (100 ac ft); Longmont (15,767 ac ft)</t>
  </si>
  <si>
    <t>Union Reservoir</t>
  </si>
  <si>
    <t>Longmont (10,853 ac ft); remainder to shareholders (1,915 ac ft)</t>
  </si>
  <si>
    <t>Highland Reservoir No. 1</t>
  </si>
  <si>
    <t>Highland Reservoir No. 2</t>
  </si>
  <si>
    <t>Highland Reservoir No. 3</t>
  </si>
  <si>
    <t xml:space="preserve">Foothills Reservoir </t>
  </si>
  <si>
    <t>McIntosh Lake</t>
  </si>
  <si>
    <t>Beaver Park Reservoir</t>
  </si>
  <si>
    <t>Left Hand Valley Reservoir</t>
  </si>
  <si>
    <t>Allens Lake</t>
  </si>
  <si>
    <t>Left Hand Park Reservoir</t>
  </si>
  <si>
    <t>Gold Lake</t>
  </si>
  <si>
    <t>Left Hand Ditch Company</t>
  </si>
  <si>
    <t>Boulder Reservoir</t>
  </si>
  <si>
    <t>City of Boulder</t>
  </si>
  <si>
    <t>Silver Lake</t>
  </si>
  <si>
    <t>Albion Lake</t>
  </si>
  <si>
    <t>Island Lake</t>
  </si>
  <si>
    <t>Marshall Lake</t>
  </si>
  <si>
    <t>McKay Lake</t>
  </si>
  <si>
    <t>Section 19 Reservoir</t>
  </si>
  <si>
    <t>Ralston Creek Reservoir</t>
  </si>
  <si>
    <t>Eleven Mile Reservoir</t>
  </si>
  <si>
    <t>Denver Water Board</t>
  </si>
  <si>
    <t>US Corps of Engineers</t>
  </si>
  <si>
    <t>City of Aurora</t>
  </si>
  <si>
    <t>Boulder Larimer Ditch Company (3,449 ac ft); New Ish Ditch Company (3,612 ac ft)</t>
  </si>
  <si>
    <t xml:space="preserve">Jackson Lake Reservoir &amp; Irrigation Company shareholders (Fort Morgan Reservoir &amp; Irrigation Co. has majority ownership)  </t>
  </si>
  <si>
    <t>Julesburg Reservoir (aka Jumbo Reservoir)</t>
  </si>
  <si>
    <t>Farmers Reservoir &amp; Irrigation Company (FRICO)</t>
  </si>
  <si>
    <t>Henrylyn Irrigation District</t>
  </si>
  <si>
    <t>Farmers Reservoir &amp; Irrigation Company (FRICO) - Milton Division</t>
  </si>
  <si>
    <t>Farmers Reservoir &amp; Irrigation Company (FRICO) - Standley Division</t>
  </si>
  <si>
    <t>WDID</t>
  </si>
  <si>
    <t>0103570</t>
  </si>
  <si>
    <t>0103816</t>
  </si>
  <si>
    <t>0103817</t>
  </si>
  <si>
    <t>0103651</t>
  </si>
  <si>
    <t>0103400</t>
  </si>
  <si>
    <t>6403906</t>
  </si>
  <si>
    <t>6403551</t>
  </si>
  <si>
    <t>6403552</t>
  </si>
  <si>
    <t>0203837</t>
  </si>
  <si>
    <t>0203858</t>
  </si>
  <si>
    <t>0203876</t>
  </si>
  <si>
    <t>0203903</t>
  </si>
  <si>
    <t>0303676</t>
  </si>
  <si>
    <t>0303736</t>
  </si>
  <si>
    <t>0303737</t>
  </si>
  <si>
    <t>0303739</t>
  </si>
  <si>
    <t>0303740</t>
  </si>
  <si>
    <t>0303742</t>
  </si>
  <si>
    <t>0303743</t>
  </si>
  <si>
    <t>0303744</t>
  </si>
  <si>
    <t>0303741</t>
  </si>
  <si>
    <t>0303735</t>
  </si>
  <si>
    <t>0303775</t>
  </si>
  <si>
    <t>0303726</t>
  </si>
  <si>
    <t>0303730</t>
  </si>
  <si>
    <t>0303725</t>
  </si>
  <si>
    <t>0303727</t>
  </si>
  <si>
    <t>0303728</t>
  </si>
  <si>
    <t>0303729</t>
  </si>
  <si>
    <t>0303805</t>
  </si>
  <si>
    <t>0303738</t>
  </si>
  <si>
    <t>0303712</t>
  </si>
  <si>
    <t>0303715</t>
  </si>
  <si>
    <t>0303716</t>
  </si>
  <si>
    <t>0303717</t>
  </si>
  <si>
    <t>0303719</t>
  </si>
  <si>
    <t>0303690</t>
  </si>
  <si>
    <t>0303697</t>
  </si>
  <si>
    <t>0303702</t>
  </si>
  <si>
    <t>0303704</t>
  </si>
  <si>
    <t>0303698</t>
  </si>
  <si>
    <t>0303699</t>
  </si>
  <si>
    <t>0303765</t>
  </si>
  <si>
    <t>0303694</t>
  </si>
  <si>
    <t>0303695</t>
  </si>
  <si>
    <t>0303696</t>
  </si>
  <si>
    <t>0303707</t>
  </si>
  <si>
    <t>0303774</t>
  </si>
  <si>
    <t>0303713</t>
  </si>
  <si>
    <t>0303683</t>
  </si>
  <si>
    <t>0303686</t>
  </si>
  <si>
    <t>0303720</t>
  </si>
  <si>
    <t>0303684</t>
  </si>
  <si>
    <t>0303677</t>
  </si>
  <si>
    <t>0303678</t>
  </si>
  <si>
    <t>0303732</t>
  </si>
  <si>
    <t>0404513</t>
  </si>
  <si>
    <t>0404131</t>
  </si>
  <si>
    <t>0404123</t>
  </si>
  <si>
    <t>0404110</t>
  </si>
  <si>
    <t>0403659</t>
  </si>
  <si>
    <t>0404156</t>
  </si>
  <si>
    <t>0404137</t>
  </si>
  <si>
    <t>0404134</t>
  </si>
  <si>
    <t>0404136</t>
  </si>
  <si>
    <t>0504010</t>
  </si>
  <si>
    <t>0503905</t>
  </si>
  <si>
    <t>0504037</t>
  </si>
  <si>
    <t>0504032</t>
  </si>
  <si>
    <t>0504038</t>
  </si>
  <si>
    <t>0504071</t>
  </si>
  <si>
    <t>0504073</t>
  </si>
  <si>
    <t>0504020</t>
  </si>
  <si>
    <t>0504488</t>
  </si>
  <si>
    <t>0504077</t>
  </si>
  <si>
    <t>0504076</t>
  </si>
  <si>
    <t>0504012</t>
  </si>
  <si>
    <t>0504015</t>
  </si>
  <si>
    <t>0604515</t>
  </si>
  <si>
    <t>0604172</t>
  </si>
  <si>
    <t>0604238</t>
  </si>
  <si>
    <t>0604269</t>
  </si>
  <si>
    <t>0604236</t>
  </si>
  <si>
    <t>0604252</t>
  </si>
  <si>
    <t>0604253</t>
  </si>
  <si>
    <t>0604254</t>
  </si>
  <si>
    <t>0604111</t>
  </si>
  <si>
    <t>0604212</t>
  </si>
  <si>
    <t>0604214</t>
  </si>
  <si>
    <t>0604223</t>
  </si>
  <si>
    <t>0604199</t>
  </si>
  <si>
    <t>0703324</t>
  </si>
  <si>
    <t>0903501</t>
  </si>
  <si>
    <t>2303904</t>
  </si>
  <si>
    <t>2303965</t>
  </si>
  <si>
    <t>8003550</t>
  </si>
  <si>
    <t>0803514</t>
  </si>
  <si>
    <t>0803532</t>
  </si>
  <si>
    <t>0903999</t>
  </si>
  <si>
    <t>2304013</t>
  </si>
  <si>
    <t>DamID</t>
  </si>
  <si>
    <t>Restricted Reservoir Level</t>
  </si>
  <si>
    <t>Reason for Restriction</t>
  </si>
  <si>
    <t>Action Date</t>
  </si>
  <si>
    <t>Volume Lost</t>
  </si>
  <si>
    <t>Riverside</t>
  </si>
  <si>
    <t>GH 33.65 FT</t>
  </si>
  <si>
    <t>No spillway; 33.65 is max decree</t>
  </si>
  <si>
    <t>I</t>
  </si>
  <si>
    <t>Black Hollow</t>
  </si>
  <si>
    <t>Antero</t>
  </si>
  <si>
    <t>Julesburg #4</t>
  </si>
  <si>
    <t>Prewitt</t>
  </si>
  <si>
    <t>Julesburg #1</t>
  </si>
  <si>
    <t>Julesburg #1A</t>
  </si>
  <si>
    <t>Julesburg #2</t>
  </si>
  <si>
    <t>Julesburg #3</t>
  </si>
  <si>
    <t>Bijou #2 Dam #1</t>
  </si>
  <si>
    <t>North Poudre #4</t>
  </si>
  <si>
    <t>Union</t>
  </si>
  <si>
    <t>Adams &amp; Bunker #3</t>
  </si>
  <si>
    <t>Lindies Lake</t>
  </si>
  <si>
    <t>Dover</t>
  </si>
  <si>
    <t>Box Elder #2</t>
  </si>
  <si>
    <t>Mountain Supply #8</t>
  </si>
  <si>
    <t>4.2 FT Spillway</t>
  </si>
  <si>
    <t>GH 18 FT</t>
  </si>
  <si>
    <t>GH 24 FT for 90 days, then GH 23 FT</t>
  </si>
  <si>
    <t>GH 26.5 FT</t>
  </si>
  <si>
    <t>GH 24 for 90 days, then GH 23</t>
  </si>
  <si>
    <t>GH 10 FT</t>
  </si>
  <si>
    <t>GH 17 FT</t>
  </si>
  <si>
    <t>GH 28.0</t>
  </si>
  <si>
    <t>3.0 FT Spillway</t>
  </si>
  <si>
    <t>Inadequate Spillway</t>
  </si>
  <si>
    <t>Seepage</t>
  </si>
  <si>
    <t>Poor Condition, Seepage</t>
  </si>
  <si>
    <t>Return to Previously Restricted Storage</t>
  </si>
  <si>
    <t>Stab. Berm Const. &amp; New Instr. Monitoring</t>
  </si>
  <si>
    <t>Condition of Outlet, Excessive Seepage</t>
  </si>
  <si>
    <t>Excessive Seepage</t>
  </si>
  <si>
    <t>No Spillway &amp; Excessive Seepage</t>
  </si>
  <si>
    <t>Scarping, Seepage, No Spillway</t>
  </si>
  <si>
    <t>Concentrated Seepage Areas &amp; Questionable Condition of Outlet</t>
  </si>
  <si>
    <t>Relaxed to Allow Water Storage through Winter</t>
  </si>
  <si>
    <t>Crest, Slope, Ext. Seepage Area Below D/S Toe</t>
  </si>
  <si>
    <t>Sinkhole Over Outlet</t>
  </si>
  <si>
    <t>Deteriorated Spillway Pipe &amp; Inoperable Outlet</t>
  </si>
  <si>
    <t>Poor U/S Face, General Condition</t>
  </si>
  <si>
    <t>Slide on D/S Slope, Seepage in Area of Aband OTL</t>
  </si>
  <si>
    <t>Spillway Design Based on GH = 28.0</t>
  </si>
  <si>
    <t>Poor Condition</t>
  </si>
  <si>
    <t>Inadequate Freeboard, Seepage</t>
  </si>
  <si>
    <t>Provide Minimum Freeboard</t>
  </si>
  <si>
    <t>Scour of D/S Slope Due to Failure of Outlet</t>
  </si>
  <si>
    <t>Scour Hole from Outlet</t>
  </si>
  <si>
    <t>Erosion of Dam &amp; Crest</t>
  </si>
  <si>
    <t>No Spillway</t>
  </si>
  <si>
    <t>Sinkhole on Downstream Slope</t>
  </si>
  <si>
    <t>Inadequate Freeboard, Generally Poor Condition</t>
  </si>
  <si>
    <t>Outlet Deterioration, Seepage, Inadequate Spillway</t>
  </si>
  <si>
    <t>Inadequate Spillway &amp; Freeboard</t>
  </si>
  <si>
    <t>Erosion/3-5 FT Scarp on U/S Face</t>
  </si>
  <si>
    <t>Inoperable Outlet - Dam Breached by Owner</t>
  </si>
  <si>
    <t>Seepage, Inadequate Spillway</t>
  </si>
  <si>
    <t>Poor MN, Eroded U/S Face, Questionable Spillway</t>
  </si>
  <si>
    <t>No Spillway Outlet</t>
  </si>
  <si>
    <t>Never Completed Dam</t>
  </si>
  <si>
    <t>Erosion on U/S Slope &amp; Crest, Trees on U/S Slope</t>
  </si>
  <si>
    <t>Piping of Embankment Along Outlet</t>
  </si>
  <si>
    <t>Poor Condition of Dam &amp; Lack of Maintenance</t>
  </si>
  <si>
    <t>Continual Deterioration</t>
  </si>
  <si>
    <t>Sloughing, Seepage</t>
  </si>
  <si>
    <t>Severe Beaver Activity, Plugged Outlet</t>
  </si>
  <si>
    <t>Spillway Erosion</t>
  </si>
  <si>
    <t>Dam Partially Breached Due to Overtopping</t>
  </si>
  <si>
    <t>Continual Deterioration of Dam &amp; Structures</t>
  </si>
  <si>
    <t>Saturated D/S Slope</t>
  </si>
  <si>
    <t>Erosion on U/S Face, Improper FB, Seepage D/S Toe</t>
  </si>
  <si>
    <t>Narrow Crest, Steep Slopes</t>
  </si>
  <si>
    <t>Seepage, Slide, Overal Poor</t>
  </si>
  <si>
    <t>Scarping at Outlet, Poor Condition, Inoperable Gate</t>
  </si>
  <si>
    <t>No Spillway, Inoperable Outlet</t>
  </si>
  <si>
    <t>R</t>
  </si>
  <si>
    <t>C</t>
  </si>
  <si>
    <t>Action Type Description</t>
  </si>
  <si>
    <t>0303679</t>
  </si>
  <si>
    <t>Long Draw Reservoir (aka Grand River Reservoir)</t>
  </si>
  <si>
    <t>Rocky Ridge Lake (aka WSSC Reservoir No. 1)</t>
  </si>
  <si>
    <t>Water Supply &amp; Storage Company Reservoir No. 2&amp;3</t>
  </si>
  <si>
    <t>Long Pond (aka WSSC Reservoir No. 5)</t>
  </si>
  <si>
    <t>Richards Lake (aka WSSC Reservoir No. 6)</t>
  </si>
  <si>
    <t>Curtis Lake Reservoir</t>
  </si>
  <si>
    <t xml:space="preserve">Cache La Poudre Irrigation Company </t>
  </si>
  <si>
    <t>Cobb Lake Reservoir</t>
  </si>
  <si>
    <t>Windsor Reservoir &amp; Canal Company</t>
  </si>
  <si>
    <t>Reservoir No. 8 (in Poudre Valley Canal Reservoir System)</t>
  </si>
  <si>
    <t>Annex No. 8 (in Poudre Valley Canal Reservoir System)</t>
  </si>
  <si>
    <t>Larimer Weld Reservoir (aka Terry Lake)</t>
  </si>
  <si>
    <t>Worster Reservoir (aka Eaton Reservoir)</t>
  </si>
  <si>
    <t>Divide Reservoir &amp; Canal Company (affiliate of Larimer Weld Irrigation Company)</t>
  </si>
  <si>
    <t>Windsor Reservoir (aka Big Windsor Reservoir)</t>
  </si>
  <si>
    <t>Halligan Reservoir (aka North Poudre Reservoir No. 16)</t>
  </si>
  <si>
    <t>*SPDSS_Task5_KeyStructure_NorthPoudre document says it is on State Abandonment List</t>
  </si>
  <si>
    <t>North Poudre Reservoir 1 (aka Miner Lake)</t>
  </si>
  <si>
    <t>North Poudre Reservoir 2 (aka Demmel Lake)</t>
  </si>
  <si>
    <t>North Poudre Reservoir 3 (aka Hackel Lake/Wellington Reservoir)</t>
  </si>
  <si>
    <t>North Poudre Reservoir 4 (aka Smith Lake)</t>
  </si>
  <si>
    <t>North Poudre Reservoir 5 (Bee Lake)</t>
  </si>
  <si>
    <t>North Poudre Reservoir 13 (Upper Coal Creek Reservoir/ Clarks Lake)</t>
  </si>
  <si>
    <t>Mountain Supply Reservoir 9 (aka North Poudre #9)</t>
  </si>
  <si>
    <t>Mountain Supply Reservoir 10 (aka North Poudre #10)</t>
  </si>
  <si>
    <t>Mountain Supply Reservoir 16 (aka Indian Creek Reservoir)</t>
  </si>
  <si>
    <t>Hourglass Reservoir (aka Big Beaver Reservoir)</t>
  </si>
  <si>
    <t>Joe Wright Reservoir (aka Mountain Supply Reservoir 20)</t>
  </si>
  <si>
    <t>NCWCD</t>
  </si>
  <si>
    <t>Boyd Lake Reservoir Company</t>
  </si>
  <si>
    <t>Green Ridge Glade Reservoir (aka Loveland Municipal Reservoir)</t>
  </si>
  <si>
    <t>City of Loveland</t>
  </si>
  <si>
    <t>Ralph Price Reservoir (Button Rock Reservoir)</t>
  </si>
  <si>
    <t>Highland Ditch Company</t>
  </si>
  <si>
    <t>2,127.4</t>
  </si>
  <si>
    <t>6,468.8</t>
  </si>
  <si>
    <t>Barker Meadow Reservoir</t>
  </si>
  <si>
    <t>4,956.9</t>
  </si>
  <si>
    <t>139.97</t>
  </si>
  <si>
    <t>*http://cdss.state.co.us/onlineTools/Pages/StructuresDiversions.aspx says structure is inactive (does physically exist), but no diversion records are maintained.</t>
  </si>
  <si>
    <t>MT Carbon Metro District</t>
  </si>
  <si>
    <t>Greeley Loveland Irrigation Company</t>
  </si>
  <si>
    <t>Loveland Greeley Reservoir (aka Lake Loveland)</t>
  </si>
  <si>
    <t>Boulder Larimer Reservoir (aka Ish Reservoir)</t>
  </si>
  <si>
    <t>Larry Sieckman</t>
  </si>
  <si>
    <t>Isabelle Lake</t>
  </si>
  <si>
    <t>Green Lake Reservoir No. 1</t>
  </si>
  <si>
    <t>Green Lake Reservoir No. 2</t>
  </si>
  <si>
    <t>Green Lake Reservoir No. 3</t>
  </si>
  <si>
    <t>Bear Creek Lake</t>
  </si>
  <si>
    <t>Owner/Operating Entity</t>
  </si>
  <si>
    <t>Seven Lakes Company Owns &amp; Greeley Loveland Irrigation Company Operates</t>
  </si>
  <si>
    <t>Farmers Reservoir &amp; Irrigation Company (FRICO) - Marshall Division</t>
  </si>
  <si>
    <t>Restricted dam information from State Engineer’s 27th Annual Report on Dam Safety to the Colorado General Assembly Water Years 2010-11 and 2011-12 (http://water.state.co.us/DWRIPub/DWR%20Annual%20Reports/27th_Annual_Report_on_Dam_Safety_WY10-12.pdf)</t>
  </si>
  <si>
    <t>Chambers Lake Reservoir</t>
  </si>
  <si>
    <t>0103592</t>
  </si>
  <si>
    <t>0103609</t>
  </si>
  <si>
    <t xml:space="preserve">Lakewood Reservoir </t>
  </si>
  <si>
    <t>Structure Name</t>
  </si>
  <si>
    <t xml:space="preserve">Henrylyn Irrigation District </t>
  </si>
  <si>
    <t>Reservoir Name</t>
  </si>
  <si>
    <t>City of Greeley Owns &amp; USBR Operates</t>
  </si>
  <si>
    <t>NPIC through 1970; Fort Collins 1971-Present</t>
  </si>
  <si>
    <t>Action Type+</t>
  </si>
  <si>
    <t>+ Dam Action Type Description:</t>
  </si>
  <si>
    <t>Restricted Dam Name</t>
  </si>
  <si>
    <t>Hazard Class</t>
  </si>
  <si>
    <t>Larimer Weld Irrigation Company/Windsor Reservoir &amp; Canal Company</t>
  </si>
  <si>
    <t>Logan Irrigation District, Illiff Irrigation District &amp; Morgan Prewitt Reservoir Company</t>
  </si>
  <si>
    <t>No Storage (On State Abandonment List)</t>
  </si>
  <si>
    <t>32,164 (34,960 reservoir refill)</t>
  </si>
  <si>
    <t>North Sterling Irrigation District</t>
  </si>
  <si>
    <t>* ftp://dwrftp.state.co.us/cdss/swm/tm/SPDSSTask%205_20070122.pdf), the source of major reservoir list, says Lakewood Reservoir has no active storage.</t>
  </si>
  <si>
    <t>WD 1 Totals</t>
  </si>
  <si>
    <t>WD 2 Totals</t>
  </si>
  <si>
    <t>WD 3 Totals</t>
  </si>
  <si>
    <t>WD 4 Totals</t>
  </si>
  <si>
    <t>WD 5 Totals</t>
  </si>
  <si>
    <t>WD 6 Totals</t>
  </si>
  <si>
    <t>WD 7 Totals</t>
  </si>
  <si>
    <t>WD 8 Totals</t>
  </si>
  <si>
    <t>WD 9 Totals</t>
  </si>
  <si>
    <t>WD 23 Totals</t>
  </si>
  <si>
    <t>WD 64 Totals</t>
  </si>
  <si>
    <t>WD 80 Totals</t>
  </si>
  <si>
    <t>Water District</t>
  </si>
  <si>
    <t>Approx Storage Capacity (AF)</t>
  </si>
  <si>
    <t>Storage Capacity (AF) *</t>
  </si>
  <si>
    <t>Decreed Volume Absolute (AF)**</t>
  </si>
  <si>
    <t>Decreed Volume Total (AF)**</t>
  </si>
  <si>
    <t>Approx Decreed Volume Absolute (AF)</t>
  </si>
  <si>
    <t>Approx Decreed Volume Total (AF)</t>
  </si>
  <si>
    <t xml:space="preserve">WD 1 </t>
  </si>
  <si>
    <t>WD 2</t>
  </si>
  <si>
    <t>WD 3</t>
  </si>
  <si>
    <t>WD 4</t>
  </si>
  <si>
    <t>WD 5</t>
  </si>
  <si>
    <t>WD 6</t>
  </si>
  <si>
    <t>WD 7</t>
  </si>
  <si>
    <t>WD 8</t>
  </si>
  <si>
    <t>WD 9</t>
  </si>
  <si>
    <t>WD 23</t>
  </si>
  <si>
    <t>WD 64</t>
  </si>
  <si>
    <t>WD 80</t>
  </si>
  <si>
    <t>TOTALS</t>
  </si>
  <si>
    <t>Division 1 Summary Table by Water District</t>
  </si>
  <si>
    <t>UNKNOWN WD IN D1 TOTAL VOLUME LOST</t>
  </si>
  <si>
    <t>TOTAL VOLUME LOST FOR D1 DAM RESTRICTIONS</t>
  </si>
  <si>
    <t>DIVISION 1 TOTALS</t>
  </si>
  <si>
    <t xml:space="preserve">Storage Capacity* (AF) </t>
  </si>
  <si>
    <t>Volume Lost (AF)</t>
  </si>
  <si>
    <t>Restricted Dam Hazard Class</t>
  </si>
  <si>
    <t>Hazard Classes</t>
  </si>
  <si>
    <t>*Missing data</t>
  </si>
  <si>
    <r>
      <rPr>
        <b/>
        <sz val="11"/>
        <color theme="1"/>
        <rFont val="Calibri"/>
        <family val="2"/>
        <scheme val="minor"/>
      </rPr>
      <t>*Souce</t>
    </r>
    <r>
      <rPr>
        <sz val="11"/>
        <color theme="1"/>
        <rFont val="Calibri"/>
        <family val="2"/>
        <scheme val="minor"/>
      </rPr>
      <t>: SPDSS Task 5 Key Structures Summary &amp;/or SPDSS Task 5 Key Structures (by Reservoir/System Name) documents from Laserfiche Weblink</t>
    </r>
  </si>
  <si>
    <r>
      <rPr>
        <b/>
        <sz val="11"/>
        <color theme="1"/>
        <rFont val="Calibri"/>
        <family val="2"/>
        <scheme val="minor"/>
      </rPr>
      <t>**Source</t>
    </r>
    <r>
      <rPr>
        <sz val="11"/>
        <color theme="1"/>
        <rFont val="Calibri"/>
        <family val="2"/>
        <scheme val="minor"/>
      </rPr>
      <t xml:space="preserve">: http://cdss.state.co.us/onlineTools/Pages/StructuresDiversions.aspx  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</si>
  <si>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 xml:space="preserve"> = Conditions of the dam have changeds since the restriction was imposed, but the restriction remains the same</t>
    </r>
  </si>
  <si>
    <r>
      <rPr>
        <b/>
        <sz val="11"/>
        <color theme="1"/>
        <rFont val="Calibri"/>
        <family val="2"/>
        <scheme val="minor"/>
      </rPr>
      <t xml:space="preserve">I </t>
    </r>
    <r>
      <rPr>
        <sz val="11"/>
        <color theme="1"/>
        <rFont val="Calibri"/>
        <family val="2"/>
        <scheme val="minor"/>
      </rPr>
      <t>= Restriction was first imposed</t>
    </r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</si>
  <si>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 xml:space="preserve"> = Restriction has been revised due to modifictions or repairs to the dam</t>
    </r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</si>
  <si>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 xml:space="preserve"> = Restriction has been lifted</t>
    </r>
  </si>
  <si>
    <r>
      <rPr>
        <b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= High hazard: failure would loss of human life</t>
    </r>
  </si>
  <si>
    <r>
      <rPr>
        <b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= Significant hazard: failure would cause extensive property damage but is not expected to cause loss of human life</t>
    </r>
  </si>
  <si>
    <r>
      <rPr>
        <b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= Low hazard: failure would cause little damage beyond the loss of the dam structure itself</t>
    </r>
  </si>
  <si>
    <t>Green Valley Retention</t>
  </si>
  <si>
    <t>Duck</t>
  </si>
  <si>
    <t>Hanshaw</t>
  </si>
  <si>
    <t>Julesburg  #1A</t>
  </si>
  <si>
    <t>Julesburg  #1</t>
  </si>
  <si>
    <t>Julesburg  #4</t>
  </si>
  <si>
    <t>Wind</t>
  </si>
  <si>
    <t>Johnson</t>
  </si>
  <si>
    <t>Willow Springs #1</t>
  </si>
  <si>
    <t>Harriman</t>
  </si>
  <si>
    <t>D.A. Lord #4</t>
  </si>
  <si>
    <t>Howards Lake</t>
  </si>
  <si>
    <t>No Name 1-1 #1</t>
  </si>
  <si>
    <t>Jolly John</t>
  </si>
  <si>
    <t>Carlin</t>
  </si>
  <si>
    <t>Cole</t>
  </si>
  <si>
    <t>Havana Street Dam</t>
  </si>
  <si>
    <t>Lower Church Lake</t>
  </si>
  <si>
    <t>North Star</t>
  </si>
  <si>
    <t>Signal #1</t>
  </si>
  <si>
    <t>Nissen #2</t>
  </si>
  <si>
    <t>Thompson</t>
  </si>
  <si>
    <t>Dry Creek</t>
  </si>
  <si>
    <t>Eaton - Law</t>
  </si>
  <si>
    <t>Gray #3</t>
  </si>
  <si>
    <t>Law, John</t>
  </si>
  <si>
    <t>Mattingly</t>
  </si>
  <si>
    <t>Mountain Supply # 2</t>
  </si>
  <si>
    <t>Mountain Supply # 1</t>
  </si>
  <si>
    <t>Mountain Supply # 6</t>
  </si>
  <si>
    <t>Mountain Supply # 8</t>
  </si>
  <si>
    <t>North Gray</t>
  </si>
  <si>
    <t>North Poudre # 4</t>
  </si>
  <si>
    <t>Park Creek #2</t>
  </si>
  <si>
    <t>Rist Canyon</t>
  </si>
  <si>
    <t>Ide And Starbird #1</t>
  </si>
  <si>
    <t>Akers &amp; Tarr</t>
  </si>
  <si>
    <t>Knouth</t>
  </si>
  <si>
    <t>Little Gem</t>
  </si>
  <si>
    <t>Highland</t>
  </si>
  <si>
    <t>Swede</t>
  </si>
  <si>
    <t>Hodgson - Harris</t>
  </si>
  <si>
    <t>Lake Manchester</t>
  </si>
  <si>
    <t>Dewey No. 1</t>
  </si>
  <si>
    <t>Smith</t>
  </si>
  <si>
    <t>Allis</t>
  </si>
  <si>
    <t>Baird #1</t>
  </si>
  <si>
    <t>Rainbow Falls #5</t>
  </si>
  <si>
    <t>Wakeman</t>
  </si>
  <si>
    <t>Cantrill</t>
  </si>
  <si>
    <t>Quick</t>
  </si>
  <si>
    <t>Skeel</t>
  </si>
  <si>
    <t>Frederickson Lake</t>
  </si>
  <si>
    <t>Gerlits</t>
  </si>
  <si>
    <t>Division</t>
  </si>
  <si>
    <t>WD</t>
  </si>
  <si>
    <t>Reservoir</t>
  </si>
  <si>
    <t>Key reservoirs were identified based on decreed storage capacity &gt;10,000 ac-ft and those facilities identified by Water Commissioners as key to administration in Water Districts (source: ftp://dwrftp.state.co.us/cdss/swm/tm/SPDSSTask%205_20070122.pdf).</t>
  </si>
  <si>
    <t>Restricted dam information from State Engineer’s 27th Annual Report on Dam Safety to the Colorado General Assembly Water Years 2010-11 and 2011-12 (http://water.state.co.us/DWRIPub/DWR%20Annual%20Reports/27th_Annual_Report_on_Dam_Safety_WY10-12.pdf).</t>
  </si>
  <si>
    <t>Boulder Larimer Ditch Company (3,449 AF); New Ish Ditch Company (3,612 AF)</t>
  </si>
  <si>
    <t>Town of Lyons (300 ac ft); Brandt Family (100 AF); Longmont (15,767 AF)</t>
  </si>
  <si>
    <t>Longmont (10,853 AF); remainder to shareholders (1,915 AF)</t>
  </si>
  <si>
    <t>Notes:</t>
  </si>
  <si>
    <r>
      <rPr>
        <b/>
        <u/>
        <sz val="11"/>
        <color theme="1"/>
        <rFont val="Calibri"/>
        <family val="2"/>
        <scheme val="minor"/>
      </rPr>
      <t>Limitations and Context</t>
    </r>
    <r>
      <rPr>
        <u/>
        <sz val="11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Key reservoirs were identified based on decreed storage capacity &gt;10,000 ac-ft and those facilities identified by Water Commissioners as key to administration in Water Districts 
(source: ftp://dwrftp.state.co.us/cdss/swm/tm/SPDSSTask%205_20070122.pdf). 
Blank cells denote missing data and/or data unavailable to the public for national security issues.</t>
    </r>
  </si>
  <si>
    <r>
      <rPr>
        <b/>
        <u/>
        <sz val="11"/>
        <color theme="1"/>
        <rFont val="Calibri"/>
        <family val="2"/>
        <scheme val="minor"/>
      </rPr>
      <t>Source</t>
    </r>
    <r>
      <rPr>
        <u/>
        <sz val="11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SPDSS Task 5 Key Structures Summary &amp;/or SPDSS Task 5 Key Structures (by Reservoir/System Name) documents from Laserfiche Weblink.
Decreed volume absolute and decreed volume total data from Colorado Division of Water Resources' Web CDSS Structure Data Selector, Version 1.10.29.04 (http://cdss.state.co.us/onlineTools/Pages/StructuresDiversions.aspx).
Restricted dam information from State Engineer’s 27th Annual Report on Dam Safety to the Colorado General Assembly Water Years 2010-11 and 2011-12 (source: http://water.state.co.us/DWRIPub/DWR%20Annual%20Reports/27th_Annual_Report_on_Dam_Safety_WY10-12.pdf)</t>
    </r>
  </si>
  <si>
    <t>Total Volume Lost from Dam Restrictions of Major Reservoirs (AF)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</si>
</sst>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  <fill>
      <patternFill patternType="solid">
        <fgColor rgb="FFFF99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3" borderId="0" applyNumberFormat="0" applyBorder="0" applyAlignment="0" applyProtection="0"/>
  </cellStyleXfs>
  <cellXfs count="355">
    <xf numFmtId="0" fontId="0" fillId="0" borderId="0" xfId="0"/>
    <xf numFmtId="0" fontId="0" fillId="0" borderId="0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Fill="1" applyBorder="1" applyAlignment="1">
      <alignment wrapText="1"/>
    </xf>
    <xf numFmtId="0" fontId="0" fillId="0" borderId="9" xfId="0" applyFill="1" applyBorder="1" applyAlignment="1">
      <alignment wrapText="1"/>
    </xf>
    <xf numFmtId="0" fontId="0" fillId="0" borderId="12" xfId="0" applyBorder="1" applyAlignment="1">
      <alignment wrapText="1"/>
    </xf>
    <xf numFmtId="3" fontId="0" fillId="0" borderId="13" xfId="0" applyNumberFormat="1" applyFill="1" applyBorder="1" applyAlignment="1">
      <alignment wrapText="1"/>
    </xf>
    <xf numFmtId="3" fontId="0" fillId="0" borderId="13" xfId="0" applyNumberFormat="1" applyBorder="1" applyAlignment="1">
      <alignment wrapText="1"/>
    </xf>
    <xf numFmtId="0" fontId="0" fillId="2" borderId="13" xfId="0" applyFill="1" applyBorder="1" applyAlignment="1">
      <alignment wrapText="1"/>
    </xf>
    <xf numFmtId="3" fontId="0" fillId="0" borderId="14" xfId="0" applyNumberFormat="1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3" xfId="0" applyFill="1" applyBorder="1" applyAlignment="1">
      <alignment wrapText="1"/>
    </xf>
    <xf numFmtId="49" fontId="0" fillId="0" borderId="11" xfId="0" applyNumberFormat="1" applyBorder="1" applyAlignment="1">
      <alignment horizontal="center" wrapText="1"/>
    </xf>
    <xf numFmtId="49" fontId="0" fillId="0" borderId="8" xfId="0" applyNumberFormat="1" applyBorder="1" applyAlignment="1">
      <alignment horizontal="center" wrapText="1"/>
    </xf>
    <xf numFmtId="49" fontId="0" fillId="0" borderId="0" xfId="0" applyNumberFormat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49" fontId="0" fillId="2" borderId="8" xfId="0" applyNumberFormat="1" applyFill="1" applyBorder="1" applyAlignment="1">
      <alignment horizontal="center" wrapText="1"/>
    </xf>
    <xf numFmtId="0" fontId="0" fillId="2" borderId="8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2" borderId="0" xfId="0" applyFill="1" applyBorder="1" applyAlignment="1">
      <alignment wrapText="1"/>
    </xf>
    <xf numFmtId="49" fontId="0" fillId="0" borderId="8" xfId="0" applyNumberFormat="1" applyBorder="1" applyAlignment="1">
      <alignment horizontal="right" wrapText="1"/>
    </xf>
    <xf numFmtId="49" fontId="0" fillId="0" borderId="8" xfId="0" applyNumberFormat="1" applyFill="1" applyBorder="1" applyAlignment="1">
      <alignment horizontal="right" wrapText="1"/>
    </xf>
    <xf numFmtId="0" fontId="0" fillId="0" borderId="6" xfId="0" applyFill="1" applyBorder="1" applyAlignment="1">
      <alignment horizontal="center" wrapText="1"/>
    </xf>
    <xf numFmtId="49" fontId="0" fillId="0" borderId="8" xfId="0" applyNumberFormat="1" applyFill="1" applyBorder="1" applyAlignment="1">
      <alignment horizontal="center" wrapText="1"/>
    </xf>
    <xf numFmtId="0" fontId="0" fillId="0" borderId="6" xfId="0" applyFill="1" applyBorder="1" applyAlignment="1">
      <alignment wrapText="1"/>
    </xf>
    <xf numFmtId="3" fontId="0" fillId="0" borderId="17" xfId="0" applyNumberFormat="1" applyFill="1" applyBorder="1" applyAlignment="1">
      <alignment horizontal="right" wrapText="1"/>
    </xf>
    <xf numFmtId="49" fontId="0" fillId="0" borderId="14" xfId="0" applyNumberFormat="1" applyBorder="1" applyAlignment="1">
      <alignment horizontal="center" wrapText="1"/>
    </xf>
    <xf numFmtId="4" fontId="0" fillId="0" borderId="6" xfId="0" applyNumberFormat="1" applyBorder="1" applyAlignment="1">
      <alignment wrapText="1"/>
    </xf>
    <xf numFmtId="4" fontId="0" fillId="0" borderId="6" xfId="0" applyNumberFormat="1" applyFill="1" applyBorder="1" applyAlignment="1">
      <alignment wrapText="1"/>
    </xf>
    <xf numFmtId="3" fontId="0" fillId="0" borderId="6" xfId="0" applyNumberFormat="1" applyBorder="1" applyAlignment="1">
      <alignment wrapText="1"/>
    </xf>
    <xf numFmtId="49" fontId="0" fillId="0" borderId="6" xfId="0" applyNumberFormat="1" applyBorder="1" applyAlignment="1">
      <alignment horizontal="left" wrapText="1"/>
    </xf>
    <xf numFmtId="3" fontId="0" fillId="0" borderId="0" xfId="0" applyNumberFormat="1" applyBorder="1" applyAlignment="1">
      <alignment wrapText="1"/>
    </xf>
    <xf numFmtId="49" fontId="0" fillId="0" borderId="6" xfId="0" applyNumberFormat="1" applyFill="1" applyBorder="1" applyAlignment="1">
      <alignment horizontal="left" wrapText="1"/>
    </xf>
    <xf numFmtId="0" fontId="0" fillId="0" borderId="14" xfId="0" applyFill="1" applyBorder="1" applyAlignment="1">
      <alignment wrapText="1"/>
    </xf>
    <xf numFmtId="0" fontId="0" fillId="2" borderId="5" xfId="0" applyFill="1" applyBorder="1" applyAlignment="1">
      <alignment wrapText="1"/>
    </xf>
    <xf numFmtId="3" fontId="0" fillId="0" borderId="11" xfId="0" applyNumberFormat="1" applyBorder="1" applyAlignment="1">
      <alignment horizontal="right" wrapText="1"/>
    </xf>
    <xf numFmtId="3" fontId="0" fillId="0" borderId="8" xfId="0" applyNumberFormat="1" applyBorder="1" applyAlignment="1">
      <alignment horizontal="right" wrapText="1"/>
    </xf>
    <xf numFmtId="4" fontId="0" fillId="0" borderId="8" xfId="0" applyNumberFormat="1" applyBorder="1" applyAlignment="1">
      <alignment horizontal="right" wrapText="1"/>
    </xf>
    <xf numFmtId="0" fontId="0" fillId="0" borderId="8" xfId="0" applyBorder="1" applyAlignment="1">
      <alignment horizontal="right" wrapText="1"/>
    </xf>
    <xf numFmtId="0" fontId="0" fillId="2" borderId="8" xfId="0" applyFill="1" applyBorder="1" applyAlignment="1">
      <alignment horizontal="right" wrapText="1"/>
    </xf>
    <xf numFmtId="4" fontId="0" fillId="0" borderId="8" xfId="0" applyNumberFormat="1" applyFill="1" applyBorder="1" applyAlignment="1">
      <alignment horizontal="right" wrapText="1"/>
    </xf>
    <xf numFmtId="1" fontId="0" fillId="0" borderId="0" xfId="0" applyNumberFormat="1"/>
    <xf numFmtId="1" fontId="0" fillId="0" borderId="0" xfId="0" applyNumberFormat="1" applyAlignment="1">
      <alignment horizontal="center"/>
    </xf>
    <xf numFmtId="0" fontId="0" fillId="0" borderId="20" xfId="0" applyBorder="1" applyAlignment="1">
      <alignment wrapText="1"/>
    </xf>
    <xf numFmtId="0" fontId="0" fillId="0" borderId="23" xfId="0" applyBorder="1" applyAlignment="1">
      <alignment wrapText="1"/>
    </xf>
    <xf numFmtId="49" fontId="0" fillId="0" borderId="23" xfId="0" applyNumberFormat="1" applyBorder="1" applyAlignment="1">
      <alignment horizontal="left" wrapText="1"/>
    </xf>
    <xf numFmtId="49" fontId="0" fillId="0" borderId="23" xfId="0" applyNumberFormat="1" applyBorder="1" applyAlignment="1">
      <alignment horizontal="center" wrapText="1"/>
    </xf>
    <xf numFmtId="0" fontId="0" fillId="0" borderId="8" xfId="0" applyFill="1" applyBorder="1" applyAlignment="1">
      <alignment horizontal="right" wrapText="1"/>
    </xf>
    <xf numFmtId="0" fontId="0" fillId="0" borderId="23" xfId="0" applyFill="1" applyBorder="1" applyAlignment="1">
      <alignment wrapText="1"/>
    </xf>
    <xf numFmtId="0" fontId="3" fillId="5" borderId="0" xfId="0" applyFont="1" applyFill="1"/>
    <xf numFmtId="0" fontId="0" fillId="4" borderId="0" xfId="0" applyFill="1"/>
    <xf numFmtId="0" fontId="0" fillId="0" borderId="18" xfId="0" applyBorder="1" applyAlignment="1">
      <alignment horizontal="center" wrapText="1"/>
    </xf>
    <xf numFmtId="0" fontId="0" fillId="0" borderId="16" xfId="0" applyFill="1" applyBorder="1" applyAlignment="1">
      <alignment wrapText="1"/>
    </xf>
    <xf numFmtId="0" fontId="0" fillId="0" borderId="17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3" xfId="0" applyFill="1" applyBorder="1" applyAlignment="1">
      <alignment horizontal="center" wrapText="1"/>
    </xf>
    <xf numFmtId="0" fontId="0" fillId="2" borderId="13" xfId="0" applyFill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6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2" borderId="8" xfId="0" applyFill="1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14" fontId="0" fillId="0" borderId="6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8" xfId="0" applyBorder="1"/>
    <xf numFmtId="0" fontId="0" fillId="0" borderId="19" xfId="0" applyBorder="1" applyAlignment="1">
      <alignment wrapText="1"/>
    </xf>
    <xf numFmtId="0" fontId="0" fillId="0" borderId="6" xfId="0" applyBorder="1"/>
    <xf numFmtId="3" fontId="0" fillId="0" borderId="6" xfId="0" applyNumberFormat="1" applyFill="1" applyBorder="1" applyAlignment="1">
      <alignment wrapText="1"/>
    </xf>
    <xf numFmtId="1" fontId="0" fillId="0" borderId="4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6" xfId="0" applyNumberFormat="1" applyBorder="1"/>
    <xf numFmtId="1" fontId="0" fillId="0" borderId="18" xfId="0" applyNumberFormat="1" applyBorder="1"/>
    <xf numFmtId="0" fontId="4" fillId="0" borderId="6" xfId="0" applyFont="1" applyFill="1" applyBorder="1"/>
    <xf numFmtId="1" fontId="0" fillId="0" borderId="20" xfId="0" applyNumberFormat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1" fontId="0" fillId="0" borderId="0" xfId="0" applyNumberFormat="1" applyBorder="1"/>
    <xf numFmtId="14" fontId="0" fillId="0" borderId="8" xfId="0" applyNumberForma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4" fontId="0" fillId="2" borderId="6" xfId="0" applyNumberFormat="1" applyFill="1" applyBorder="1" applyAlignment="1">
      <alignment horizontal="right" wrapText="1"/>
    </xf>
    <xf numFmtId="4" fontId="0" fillId="2" borderId="8" xfId="0" applyNumberFormat="1" applyFill="1" applyBorder="1" applyAlignment="1">
      <alignment horizontal="right" wrapText="1"/>
    </xf>
    <xf numFmtId="3" fontId="0" fillId="2" borderId="13" xfId="0" applyNumberFormat="1" applyFill="1" applyBorder="1" applyAlignment="1">
      <alignment wrapText="1"/>
    </xf>
    <xf numFmtId="4" fontId="0" fillId="0" borderId="7" xfId="0" applyNumberFormat="1" applyBorder="1" applyAlignment="1">
      <alignment wrapText="1"/>
    </xf>
    <xf numFmtId="4" fontId="0" fillId="0" borderId="4" xfId="0" applyNumberFormat="1" applyFill="1" applyBorder="1" applyAlignment="1">
      <alignment horizontal="right" wrapText="1"/>
    </xf>
    <xf numFmtId="4" fontId="0" fillId="2" borderId="6" xfId="0" applyNumberFormat="1" applyFill="1" applyBorder="1" applyAlignment="1">
      <alignment wrapText="1"/>
    </xf>
    <xf numFmtId="0" fontId="0" fillId="0" borderId="25" xfId="0" applyBorder="1" applyAlignment="1">
      <alignment wrapText="1"/>
    </xf>
    <xf numFmtId="49" fontId="0" fillId="0" borderId="31" xfId="0" applyNumberFormat="1" applyBorder="1" applyAlignment="1">
      <alignment horizontal="center" wrapText="1"/>
    </xf>
    <xf numFmtId="3" fontId="0" fillId="0" borderId="32" xfId="0" applyNumberFormat="1" applyBorder="1" applyAlignment="1">
      <alignment wrapText="1"/>
    </xf>
    <xf numFmtId="4" fontId="0" fillId="0" borderId="23" xfId="0" applyNumberFormat="1" applyBorder="1" applyAlignment="1">
      <alignment wrapText="1"/>
    </xf>
    <xf numFmtId="4" fontId="0" fillId="0" borderId="31" xfId="0" applyNumberFormat="1" applyBorder="1" applyAlignment="1">
      <alignment horizontal="right" wrapText="1"/>
    </xf>
    <xf numFmtId="0" fontId="0" fillId="0" borderId="32" xfId="0" applyBorder="1" applyAlignment="1">
      <alignment horizontal="center" wrapText="1"/>
    </xf>
    <xf numFmtId="0" fontId="0" fillId="0" borderId="31" xfId="0" applyBorder="1" applyAlignment="1">
      <alignment wrapText="1"/>
    </xf>
    <xf numFmtId="0" fontId="0" fillId="0" borderId="31" xfId="0" applyBorder="1" applyAlignment="1">
      <alignment horizontal="center" wrapText="1"/>
    </xf>
    <xf numFmtId="49" fontId="0" fillId="0" borderId="18" xfId="0" applyNumberFormat="1" applyBorder="1" applyAlignment="1">
      <alignment horizontal="left" wrapText="1"/>
    </xf>
    <xf numFmtId="3" fontId="0" fillId="0" borderId="17" xfId="0" applyNumberFormat="1" applyBorder="1" applyAlignment="1">
      <alignment wrapText="1"/>
    </xf>
    <xf numFmtId="4" fontId="0" fillId="0" borderId="18" xfId="0" applyNumberFormat="1" applyBorder="1" applyAlignment="1">
      <alignment wrapText="1"/>
    </xf>
    <xf numFmtId="4" fontId="0" fillId="0" borderId="11" xfId="0" applyNumberFormat="1" applyBorder="1" applyAlignment="1">
      <alignment horizontal="right" wrapText="1"/>
    </xf>
    <xf numFmtId="0" fontId="0" fillId="0" borderId="18" xfId="0" applyBorder="1" applyAlignment="1">
      <alignment wrapText="1"/>
    </xf>
    <xf numFmtId="0" fontId="1" fillId="6" borderId="10" xfId="0" applyFont="1" applyFill="1" applyBorder="1" applyAlignment="1">
      <alignment horizontal="right" wrapText="1"/>
    </xf>
    <xf numFmtId="0" fontId="1" fillId="6" borderId="1" xfId="0" applyFont="1" applyFill="1" applyBorder="1" applyAlignment="1">
      <alignment horizontal="center" wrapText="1"/>
    </xf>
    <xf numFmtId="49" fontId="1" fillId="6" borderId="22" xfId="0" applyNumberFormat="1" applyFont="1" applyFill="1" applyBorder="1" applyAlignment="1">
      <alignment horizontal="center" wrapText="1"/>
    </xf>
    <xf numFmtId="0" fontId="1" fillId="6" borderId="1" xfId="0" applyFont="1" applyFill="1" applyBorder="1" applyAlignment="1">
      <alignment wrapText="1"/>
    </xf>
    <xf numFmtId="3" fontId="1" fillId="6" borderId="10" xfId="0" applyNumberFormat="1" applyFont="1" applyFill="1" applyBorder="1" applyAlignment="1">
      <alignment wrapText="1"/>
    </xf>
    <xf numFmtId="4" fontId="1" fillId="6" borderId="1" xfId="0" applyNumberFormat="1" applyFont="1" applyFill="1" applyBorder="1" applyAlignment="1">
      <alignment wrapText="1"/>
    </xf>
    <xf numFmtId="4" fontId="1" fillId="6" borderId="22" xfId="0" applyNumberFormat="1" applyFont="1" applyFill="1" applyBorder="1" applyAlignment="1">
      <alignment horizontal="right" wrapText="1"/>
    </xf>
    <xf numFmtId="0" fontId="1" fillId="6" borderId="10" xfId="0" applyFont="1" applyFill="1" applyBorder="1" applyAlignment="1">
      <alignment horizontal="center" wrapText="1"/>
    </xf>
    <xf numFmtId="0" fontId="1" fillId="6" borderId="22" xfId="0" applyFont="1" applyFill="1" applyBorder="1" applyAlignment="1">
      <alignment wrapText="1"/>
    </xf>
    <xf numFmtId="0" fontId="1" fillId="6" borderId="22" xfId="0" applyFont="1" applyFill="1" applyBorder="1" applyAlignment="1">
      <alignment horizontal="center" wrapText="1"/>
    </xf>
    <xf numFmtId="3" fontId="0" fillId="0" borderId="31" xfId="0" applyNumberFormat="1" applyBorder="1" applyAlignment="1">
      <alignment horizontal="right" wrapText="1"/>
    </xf>
    <xf numFmtId="0" fontId="0" fillId="0" borderId="12" xfId="0" applyBorder="1" applyAlignment="1"/>
    <xf numFmtId="0" fontId="0" fillId="0" borderId="18" xfId="0" applyFill="1" applyBorder="1" applyAlignment="1">
      <alignment horizontal="center" wrapText="1"/>
    </xf>
    <xf numFmtId="49" fontId="0" fillId="0" borderId="11" xfId="0" applyNumberFormat="1" applyFill="1" applyBorder="1" applyAlignment="1">
      <alignment horizontal="center" wrapText="1"/>
    </xf>
    <xf numFmtId="49" fontId="0" fillId="0" borderId="18" xfId="0" applyNumberFormat="1" applyFill="1" applyBorder="1" applyAlignment="1">
      <alignment horizontal="left" wrapText="1"/>
    </xf>
    <xf numFmtId="3" fontId="0" fillId="0" borderId="17" xfId="0" applyNumberFormat="1" applyFill="1" applyBorder="1" applyAlignment="1">
      <alignment wrapText="1"/>
    </xf>
    <xf numFmtId="4" fontId="0" fillId="0" borderId="18" xfId="0" applyNumberFormat="1" applyFill="1" applyBorder="1" applyAlignment="1">
      <alignment wrapText="1"/>
    </xf>
    <xf numFmtId="3" fontId="0" fillId="0" borderId="11" xfId="0" applyNumberFormat="1" applyFill="1" applyBorder="1" applyAlignment="1">
      <alignment horizontal="right" wrapText="1"/>
    </xf>
    <xf numFmtId="0" fontId="0" fillId="0" borderId="18" xfId="0" applyFill="1" applyBorder="1" applyAlignment="1">
      <alignment wrapText="1"/>
    </xf>
    <xf numFmtId="0" fontId="0" fillId="0" borderId="17" xfId="0" applyFill="1" applyBorder="1" applyAlignment="1">
      <alignment horizontal="center" wrapText="1"/>
    </xf>
    <xf numFmtId="0" fontId="0" fillId="0" borderId="11" xfId="0" applyFill="1" applyBorder="1" applyAlignment="1">
      <alignment wrapText="1"/>
    </xf>
    <xf numFmtId="0" fontId="0" fillId="0" borderId="11" xfId="0" applyFill="1" applyBorder="1" applyAlignment="1">
      <alignment horizontal="center" wrapText="1"/>
    </xf>
    <xf numFmtId="0" fontId="0" fillId="0" borderId="25" xfId="0" applyFill="1" applyBorder="1" applyAlignment="1">
      <alignment wrapText="1"/>
    </xf>
    <xf numFmtId="0" fontId="0" fillId="0" borderId="12" xfId="0" applyFill="1" applyBorder="1" applyAlignment="1">
      <alignment wrapText="1"/>
    </xf>
    <xf numFmtId="3" fontId="1" fillId="6" borderId="1" xfId="0" applyNumberFormat="1" applyFont="1" applyFill="1" applyBorder="1" applyAlignment="1">
      <alignment horizontal="center" wrapText="1"/>
    </xf>
    <xf numFmtId="4" fontId="0" fillId="0" borderId="11" xfId="0" applyNumberFormat="1" applyFill="1" applyBorder="1" applyAlignment="1">
      <alignment horizontal="right" wrapText="1"/>
    </xf>
    <xf numFmtId="49" fontId="1" fillId="6" borderId="1" xfId="0" applyNumberFormat="1" applyFont="1" applyFill="1" applyBorder="1" applyAlignment="1">
      <alignment horizontal="left" wrapText="1"/>
    </xf>
    <xf numFmtId="0" fontId="0" fillId="0" borderId="33" xfId="0" applyBorder="1" applyAlignment="1">
      <alignment wrapText="1"/>
    </xf>
    <xf numFmtId="0" fontId="0" fillId="0" borderId="20" xfId="0" applyFill="1" applyBorder="1" applyAlignment="1">
      <alignment wrapText="1"/>
    </xf>
    <xf numFmtId="3" fontId="0" fillId="0" borderId="34" xfId="0" applyNumberFormat="1" applyBorder="1" applyAlignment="1">
      <alignment wrapText="1"/>
    </xf>
    <xf numFmtId="4" fontId="0" fillId="0" borderId="20" xfId="0" applyNumberFormat="1" applyBorder="1" applyAlignment="1">
      <alignment wrapText="1"/>
    </xf>
    <xf numFmtId="4" fontId="0" fillId="0" borderId="0" xfId="0" applyNumberFormat="1" applyBorder="1" applyAlignment="1">
      <alignment horizontal="right" wrapText="1"/>
    </xf>
    <xf numFmtId="0" fontId="0" fillId="0" borderId="34" xfId="0" applyBorder="1" applyAlignment="1">
      <alignment horizontal="center" wrapText="1"/>
    </xf>
    <xf numFmtId="4" fontId="0" fillId="0" borderId="27" xfId="0" applyNumberFormat="1" applyBorder="1" applyAlignment="1">
      <alignment horizontal="right" wrapText="1"/>
    </xf>
    <xf numFmtId="3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 wrapText="1"/>
    </xf>
    <xf numFmtId="3" fontId="0" fillId="0" borderId="1" xfId="0" applyNumberFormat="1" applyBorder="1" applyAlignment="1">
      <alignment horizontal="center" wrapText="1"/>
    </xf>
    <xf numFmtId="3" fontId="0" fillId="0" borderId="3" xfId="0" applyNumberFormat="1" applyBorder="1" applyAlignment="1">
      <alignment wrapText="1"/>
    </xf>
    <xf numFmtId="4" fontId="0" fillId="0" borderId="3" xfId="0" applyNumberFormat="1" applyBorder="1" applyAlignment="1">
      <alignment wrapText="1"/>
    </xf>
    <xf numFmtId="0" fontId="1" fillId="0" borderId="0" xfId="0" applyFont="1" applyBorder="1"/>
    <xf numFmtId="3" fontId="1" fillId="6" borderId="23" xfId="0" applyNumberFormat="1" applyFont="1" applyFill="1" applyBorder="1" applyAlignment="1">
      <alignment horizontal="center"/>
    </xf>
    <xf numFmtId="3" fontId="1" fillId="6" borderId="1" xfId="0" applyNumberFormat="1" applyFont="1" applyFill="1" applyBorder="1" applyAlignment="1">
      <alignment horizontal="center"/>
    </xf>
    <xf numFmtId="0" fontId="1" fillId="0" borderId="1" xfId="0" applyFont="1" applyBorder="1"/>
    <xf numFmtId="0" fontId="5" fillId="0" borderId="0" xfId="0" applyFont="1" applyFill="1" applyBorder="1"/>
    <xf numFmtId="0" fontId="4" fillId="0" borderId="0" xfId="0" applyFont="1" applyFill="1" applyBorder="1"/>
    <xf numFmtId="3" fontId="0" fillId="0" borderId="3" xfId="0" applyNumberFormat="1" applyBorder="1" applyAlignment="1">
      <alignment horizontal="center" wrapText="1"/>
    </xf>
    <xf numFmtId="0" fontId="1" fillId="6" borderId="1" xfId="0" applyFont="1" applyFill="1" applyBorder="1" applyAlignment="1">
      <alignment horizontal="right" wrapText="1"/>
    </xf>
    <xf numFmtId="3" fontId="1" fillId="6" borderId="1" xfId="0" applyNumberFormat="1" applyFont="1" applyFill="1" applyBorder="1" applyAlignment="1">
      <alignment wrapText="1"/>
    </xf>
    <xf numFmtId="0" fontId="0" fillId="0" borderId="45" xfId="0" applyBorder="1" applyAlignment="1">
      <alignment wrapText="1"/>
    </xf>
    <xf numFmtId="0" fontId="0" fillId="0" borderId="46" xfId="0" applyBorder="1" applyAlignment="1">
      <alignment horizontal="center" wrapText="1"/>
    </xf>
    <xf numFmtId="0" fontId="0" fillId="0" borderId="46" xfId="0" applyBorder="1" applyAlignment="1">
      <alignment wrapText="1"/>
    </xf>
    <xf numFmtId="3" fontId="0" fillId="0" borderId="46" xfId="0" applyNumberFormat="1" applyFill="1" applyBorder="1" applyAlignment="1">
      <alignment horizontal="right" wrapText="1"/>
    </xf>
    <xf numFmtId="0" fontId="0" fillId="0" borderId="47" xfId="0" applyBorder="1" applyAlignment="1">
      <alignment wrapText="1"/>
    </xf>
    <xf numFmtId="0" fontId="0" fillId="0" borderId="48" xfId="0" applyBorder="1" applyAlignment="1">
      <alignment wrapText="1"/>
    </xf>
    <xf numFmtId="3" fontId="0" fillId="0" borderId="48" xfId="0" applyNumberFormat="1" applyBorder="1" applyAlignment="1">
      <alignment wrapText="1"/>
    </xf>
    <xf numFmtId="49" fontId="0" fillId="0" borderId="48" xfId="0" applyNumberFormat="1" applyBorder="1" applyAlignment="1">
      <alignment horizontal="left" wrapText="1"/>
    </xf>
    <xf numFmtId="49" fontId="0" fillId="0" borderId="48" xfId="0" applyNumberFormat="1" applyBorder="1" applyAlignment="1">
      <alignment horizontal="center" wrapText="1"/>
    </xf>
    <xf numFmtId="0" fontId="0" fillId="0" borderId="48" xfId="0" applyFill="1" applyBorder="1" applyAlignment="1">
      <alignment wrapText="1"/>
    </xf>
    <xf numFmtId="3" fontId="0" fillId="0" borderId="48" xfId="0" applyNumberFormat="1" applyFill="1" applyBorder="1" applyAlignment="1">
      <alignment wrapText="1"/>
    </xf>
    <xf numFmtId="0" fontId="0" fillId="0" borderId="48" xfId="0" applyFill="1" applyBorder="1" applyAlignment="1">
      <alignment horizontal="center" wrapText="1"/>
    </xf>
    <xf numFmtId="49" fontId="0" fillId="0" borderId="48" xfId="0" applyNumberFormat="1" applyFill="1" applyBorder="1" applyAlignment="1">
      <alignment horizontal="left" wrapText="1"/>
    </xf>
    <xf numFmtId="0" fontId="0" fillId="0" borderId="47" xfId="0" applyFill="1" applyBorder="1" applyAlignment="1">
      <alignment wrapText="1"/>
    </xf>
    <xf numFmtId="0" fontId="0" fillId="2" borderId="47" xfId="0" applyFill="1" applyBorder="1" applyAlignment="1">
      <alignment wrapText="1"/>
    </xf>
    <xf numFmtId="0" fontId="0" fillId="2" borderId="48" xfId="0" applyFill="1" applyBorder="1" applyAlignment="1">
      <alignment horizontal="center" wrapText="1"/>
    </xf>
    <xf numFmtId="0" fontId="0" fillId="2" borderId="48" xfId="0" applyFill="1" applyBorder="1" applyAlignment="1">
      <alignment wrapText="1"/>
    </xf>
    <xf numFmtId="3" fontId="0" fillId="2" borderId="48" xfId="0" applyNumberFormat="1" applyFill="1" applyBorder="1" applyAlignment="1">
      <alignment wrapText="1"/>
    </xf>
    <xf numFmtId="3" fontId="0" fillId="7" borderId="48" xfId="0" applyNumberFormat="1" applyFill="1" applyBorder="1" applyAlignment="1">
      <alignment horizontal="right" wrapText="1"/>
    </xf>
    <xf numFmtId="0" fontId="0" fillId="0" borderId="50" xfId="0" applyFill="1" applyBorder="1" applyAlignment="1">
      <alignment wrapText="1"/>
    </xf>
    <xf numFmtId="0" fontId="0" fillId="0" borderId="40" xfId="0" applyBorder="1" applyAlignment="1">
      <alignment horizontal="center" wrapText="1"/>
    </xf>
    <xf numFmtId="0" fontId="0" fillId="0" borderId="40" xfId="0" applyFill="1" applyBorder="1" applyAlignment="1">
      <alignment wrapText="1"/>
    </xf>
    <xf numFmtId="3" fontId="0" fillId="0" borderId="40" xfId="0" applyNumberFormat="1" applyBorder="1" applyAlignment="1">
      <alignment wrapText="1"/>
    </xf>
    <xf numFmtId="0" fontId="1" fillId="6" borderId="42" xfId="0" applyFont="1" applyFill="1" applyBorder="1" applyAlignment="1">
      <alignment horizontal="right" wrapText="1"/>
    </xf>
    <xf numFmtId="0" fontId="1" fillId="6" borderId="43" xfId="0" applyFont="1" applyFill="1" applyBorder="1" applyAlignment="1">
      <alignment horizontal="right" wrapText="1"/>
    </xf>
    <xf numFmtId="3" fontId="1" fillId="6" borderId="43" xfId="0" applyNumberFormat="1" applyFont="1" applyFill="1" applyBorder="1" applyAlignment="1">
      <alignment wrapText="1"/>
    </xf>
    <xf numFmtId="0" fontId="1" fillId="6" borderId="43" xfId="0" applyFont="1" applyFill="1" applyBorder="1" applyAlignment="1">
      <alignment horizontal="center" wrapText="1"/>
    </xf>
    <xf numFmtId="0" fontId="0" fillId="0" borderId="11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4" fillId="0" borderId="8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3" fontId="0" fillId="0" borderId="30" xfId="0" applyNumberFormat="1" applyBorder="1" applyAlignment="1">
      <alignment horizontal="center"/>
    </xf>
    <xf numFmtId="3" fontId="0" fillId="0" borderId="26" xfId="0" applyNumberFormat="1" applyBorder="1" applyAlignment="1">
      <alignment horizontal="center"/>
    </xf>
    <xf numFmtId="3" fontId="4" fillId="0" borderId="26" xfId="0" applyNumberFormat="1" applyFont="1" applyFill="1" applyBorder="1" applyAlignment="1">
      <alignment horizontal="center"/>
    </xf>
    <xf numFmtId="1" fontId="1" fillId="9" borderId="1" xfId="0" applyNumberFormat="1" applyFont="1" applyFill="1" applyBorder="1" applyAlignment="1">
      <alignment horizontal="center" vertical="center" wrapText="1"/>
    </xf>
    <xf numFmtId="0" fontId="1" fillId="9" borderId="22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49" fontId="1" fillId="0" borderId="36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22" xfId="0" applyFill="1" applyBorder="1" applyAlignment="1">
      <alignment horizontal="left" vertical="center" wrapText="1"/>
    </xf>
    <xf numFmtId="0" fontId="0" fillId="0" borderId="34" xfId="0" applyBorder="1"/>
    <xf numFmtId="0" fontId="0" fillId="0" borderId="0" xfId="0" applyBorder="1"/>
    <xf numFmtId="0" fontId="0" fillId="0" borderId="29" xfId="0" applyBorder="1"/>
    <xf numFmtId="0" fontId="0" fillId="0" borderId="37" xfId="0" applyBorder="1"/>
    <xf numFmtId="0" fontId="0" fillId="0" borderId="41" xfId="0" applyBorder="1"/>
    <xf numFmtId="0" fontId="0" fillId="0" borderId="35" xfId="0" applyBorder="1"/>
    <xf numFmtId="0" fontId="0" fillId="0" borderId="48" xfId="0" applyBorder="1" applyAlignment="1">
      <alignment horizontal="center" wrapText="1"/>
    </xf>
    <xf numFmtId="0" fontId="1" fillId="10" borderId="1" xfId="0" applyFont="1" applyFill="1" applyBorder="1" applyAlignment="1">
      <alignment horizontal="center" wrapText="1"/>
    </xf>
    <xf numFmtId="49" fontId="1" fillId="10" borderId="10" xfId="0" applyNumberFormat="1" applyFont="1" applyFill="1" applyBorder="1" applyAlignment="1">
      <alignment horizontal="center" wrapText="1"/>
    </xf>
    <xf numFmtId="49" fontId="1" fillId="10" borderId="1" xfId="0" applyNumberFormat="1" applyFont="1" applyFill="1" applyBorder="1" applyAlignment="1">
      <alignment horizontal="center" wrapText="1"/>
    </xf>
    <xf numFmtId="49" fontId="1" fillId="10" borderId="3" xfId="0" applyNumberFormat="1" applyFont="1" applyFill="1" applyBorder="1" applyAlignment="1">
      <alignment horizontal="center" wrapText="1"/>
    </xf>
    <xf numFmtId="0" fontId="1" fillId="10" borderId="2" xfId="0" applyFont="1" applyFill="1" applyBorder="1" applyAlignment="1">
      <alignment horizontal="center" wrapText="1"/>
    </xf>
    <xf numFmtId="0" fontId="1" fillId="10" borderId="25" xfId="0" applyFont="1" applyFill="1" applyBorder="1" applyAlignment="1">
      <alignment horizontal="center"/>
    </xf>
    <xf numFmtId="0" fontId="1" fillId="10" borderId="7" xfId="0" applyFont="1" applyFill="1" applyBorder="1" applyAlignment="1">
      <alignment horizontal="center"/>
    </xf>
    <xf numFmtId="0" fontId="1" fillId="10" borderId="14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4" fontId="1" fillId="10" borderId="1" xfId="0" applyNumberFormat="1" applyFont="1" applyFill="1" applyBorder="1" applyAlignment="1">
      <alignment wrapText="1"/>
    </xf>
    <xf numFmtId="0" fontId="1" fillId="10" borderId="22" xfId="0" applyFont="1" applyFill="1" applyBorder="1" applyAlignment="1">
      <alignment wrapText="1"/>
    </xf>
    <xf numFmtId="0" fontId="1" fillId="10" borderId="22" xfId="0" applyFont="1" applyFill="1" applyBorder="1" applyAlignment="1">
      <alignment horizontal="center" wrapText="1"/>
    </xf>
    <xf numFmtId="0" fontId="1" fillId="10" borderId="1" xfId="0" applyFont="1" applyFill="1" applyBorder="1" applyAlignment="1">
      <alignment horizontal="right" wrapText="1"/>
    </xf>
    <xf numFmtId="0" fontId="1" fillId="10" borderId="22" xfId="0" applyFont="1" applyFill="1" applyBorder="1" applyAlignment="1">
      <alignment horizontal="right" wrapText="1"/>
    </xf>
    <xf numFmtId="0" fontId="1" fillId="10" borderId="2" xfId="0" applyFont="1" applyFill="1" applyBorder="1" applyAlignment="1">
      <alignment horizontal="right" wrapText="1"/>
    </xf>
    <xf numFmtId="3" fontId="1" fillId="10" borderId="1" xfId="0" applyNumberFormat="1" applyFont="1" applyFill="1" applyBorder="1" applyAlignment="1">
      <alignment wrapText="1"/>
    </xf>
    <xf numFmtId="4" fontId="1" fillId="10" borderId="1" xfId="0" applyNumberFormat="1" applyFont="1" applyFill="1" applyBorder="1" applyAlignment="1">
      <alignment horizontal="right" wrapText="1"/>
    </xf>
    <xf numFmtId="0" fontId="1" fillId="10" borderId="10" xfId="0" applyFont="1" applyFill="1" applyBorder="1" applyAlignment="1">
      <alignment wrapText="1"/>
    </xf>
    <xf numFmtId="3" fontId="1" fillId="10" borderId="1" xfId="0" applyNumberFormat="1" applyFont="1" applyFill="1" applyBorder="1" applyAlignment="1">
      <alignment horizontal="center" wrapText="1"/>
    </xf>
    <xf numFmtId="0" fontId="0" fillId="0" borderId="34" xfId="0" applyBorder="1" applyAlignment="1">
      <alignment wrapText="1"/>
    </xf>
    <xf numFmtId="0" fontId="0" fillId="0" borderId="34" xfId="0" applyFill="1" applyBorder="1" applyAlignment="1">
      <alignment horizontal="left" wrapText="1"/>
    </xf>
    <xf numFmtId="0" fontId="0" fillId="0" borderId="29" xfId="0" applyFill="1" applyBorder="1" applyAlignment="1">
      <alignment horizontal="left" wrapText="1"/>
    </xf>
    <xf numFmtId="0" fontId="0" fillId="0" borderId="29" xfId="0" applyBorder="1" applyAlignment="1">
      <alignment wrapText="1"/>
    </xf>
    <xf numFmtId="0" fontId="0" fillId="0" borderId="21" xfId="0" applyBorder="1"/>
    <xf numFmtId="0" fontId="0" fillId="0" borderId="38" xfId="0" applyBorder="1"/>
    <xf numFmtId="49" fontId="1" fillId="0" borderId="39" xfId="0" applyNumberFormat="1" applyFont="1" applyBorder="1"/>
    <xf numFmtId="0" fontId="1" fillId="0" borderId="42" xfId="0" applyFont="1" applyFill="1" applyBorder="1" applyAlignment="1">
      <alignment horizontal="left" vertical="center" wrapText="1"/>
    </xf>
    <xf numFmtId="0" fontId="0" fillId="0" borderId="43" xfId="0" applyFill="1" applyBorder="1" applyAlignment="1">
      <alignment horizontal="left" vertical="center" wrapText="1"/>
    </xf>
    <xf numFmtId="1" fontId="4" fillId="0" borderId="6" xfId="0" applyNumberFormat="1" applyFont="1" applyFill="1" applyBorder="1" applyAlignment="1">
      <alignment horizontal="center"/>
    </xf>
    <xf numFmtId="1" fontId="4" fillId="0" borderId="6" xfId="0" applyNumberFormat="1" applyFont="1" applyFill="1" applyBorder="1"/>
    <xf numFmtId="1" fontId="4" fillId="0" borderId="18" xfId="0" applyNumberFormat="1" applyFont="1" applyFill="1" applyBorder="1"/>
    <xf numFmtId="1" fontId="4" fillId="0" borderId="6" xfId="1" applyNumberFormat="1" applyFont="1" applyFill="1" applyBorder="1" applyAlignment="1">
      <alignment horizontal="center"/>
    </xf>
    <xf numFmtId="1" fontId="4" fillId="0" borderId="6" xfId="1" applyNumberFormat="1" applyFont="1" applyFill="1" applyBorder="1"/>
    <xf numFmtId="0" fontId="4" fillId="0" borderId="8" xfId="1" applyFont="1" applyFill="1" applyBorder="1" applyAlignment="1">
      <alignment horizontal="left" wrapText="1"/>
    </xf>
    <xf numFmtId="0" fontId="4" fillId="0" borderId="6" xfId="1" applyFont="1" applyFill="1" applyBorder="1" applyAlignment="1">
      <alignment horizontal="center"/>
    </xf>
    <xf numFmtId="3" fontId="4" fillId="0" borderId="26" xfId="1" applyNumberFormat="1" applyFont="1" applyFill="1" applyBorder="1" applyAlignment="1">
      <alignment horizontal="center"/>
    </xf>
    <xf numFmtId="1" fontId="4" fillId="0" borderId="23" xfId="1" applyNumberFormat="1" applyFont="1" applyFill="1" applyBorder="1" applyAlignment="1">
      <alignment horizontal="center"/>
    </xf>
    <xf numFmtId="1" fontId="4" fillId="0" borderId="23" xfId="1" applyNumberFormat="1" applyFont="1" applyFill="1" applyBorder="1"/>
    <xf numFmtId="0" fontId="4" fillId="0" borderId="32" xfId="1" applyFont="1" applyFill="1" applyBorder="1" applyAlignment="1">
      <alignment horizontal="left" wrapText="1"/>
    </xf>
    <xf numFmtId="0" fontId="4" fillId="0" borderId="23" xfId="1" applyFont="1" applyFill="1" applyBorder="1" applyAlignment="1">
      <alignment horizontal="center"/>
    </xf>
    <xf numFmtId="3" fontId="4" fillId="0" borderId="23" xfId="1" applyNumberFormat="1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1" fontId="4" fillId="0" borderId="20" xfId="0" applyNumberFormat="1" applyFont="1" applyFill="1" applyBorder="1" applyAlignment="1">
      <alignment horizontal="center"/>
    </xf>
    <xf numFmtId="0" fontId="0" fillId="0" borderId="16" xfId="0" applyBorder="1" applyAlignment="1">
      <alignment horizontal="right" wrapText="1"/>
    </xf>
    <xf numFmtId="0" fontId="0" fillId="0" borderId="49" xfId="0" applyBorder="1" applyAlignment="1">
      <alignment horizontal="right" wrapText="1"/>
    </xf>
    <xf numFmtId="0" fontId="0" fillId="0" borderId="49" xfId="0" applyFill="1" applyBorder="1" applyAlignment="1">
      <alignment horizontal="right" wrapText="1"/>
    </xf>
    <xf numFmtId="0" fontId="0" fillId="2" borderId="49" xfId="0" applyFill="1" applyBorder="1" applyAlignment="1">
      <alignment horizontal="right" wrapText="1"/>
    </xf>
    <xf numFmtId="3" fontId="0" fillId="0" borderId="49" xfId="0" applyNumberFormat="1" applyBorder="1" applyAlignment="1">
      <alignment horizontal="right" wrapText="1"/>
    </xf>
    <xf numFmtId="0" fontId="0" fillId="0" borderId="15" xfId="0" applyBorder="1" applyAlignment="1">
      <alignment horizontal="right" wrapText="1"/>
    </xf>
    <xf numFmtId="3" fontId="1" fillId="6" borderId="44" xfId="0" applyNumberFormat="1" applyFont="1" applyFill="1" applyBorder="1" applyAlignment="1">
      <alignment horizontal="right" wrapText="1"/>
    </xf>
    <xf numFmtId="0" fontId="0" fillId="0" borderId="34" xfId="0" applyBorder="1" applyAlignment="1">
      <alignment horizontal="left" wrapText="1"/>
    </xf>
    <xf numFmtId="0" fontId="0" fillId="0" borderId="29" xfId="0" applyBorder="1" applyAlignment="1">
      <alignment horizontal="left" wrapText="1"/>
    </xf>
    <xf numFmtId="49" fontId="0" fillId="2" borderId="6" xfId="0" applyNumberFormat="1" applyFill="1" applyBorder="1" applyAlignment="1">
      <alignment horizontal="left" wrapText="1"/>
    </xf>
    <xf numFmtId="1" fontId="0" fillId="2" borderId="5" xfId="0" applyNumberFormat="1" applyFill="1" applyBorder="1" applyAlignment="1">
      <alignment horizontal="center"/>
    </xf>
    <xf numFmtId="0" fontId="0" fillId="2" borderId="6" xfId="0" applyFill="1" applyBorder="1"/>
    <xf numFmtId="0" fontId="0" fillId="2" borderId="8" xfId="0" applyFill="1" applyBorder="1"/>
    <xf numFmtId="0" fontId="0" fillId="2" borderId="6" xfId="0" applyFill="1" applyBorder="1" applyAlignment="1">
      <alignment horizontal="center"/>
    </xf>
    <xf numFmtId="14" fontId="0" fillId="2" borderId="6" xfId="0" applyNumberForma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3" fontId="0" fillId="2" borderId="6" xfId="0" applyNumberFormat="1" applyFill="1" applyBorder="1" applyAlignment="1">
      <alignment horizontal="center"/>
    </xf>
    <xf numFmtId="49" fontId="0" fillId="2" borderId="48" xfId="0" applyNumberFormat="1" applyFill="1" applyBorder="1" applyAlignment="1">
      <alignment horizontal="left" wrapText="1"/>
    </xf>
    <xf numFmtId="3" fontId="0" fillId="2" borderId="49" xfId="0" applyNumberFormat="1" applyFill="1" applyBorder="1" applyAlignment="1">
      <alignment horizontal="right" wrapText="1"/>
    </xf>
    <xf numFmtId="0" fontId="0" fillId="2" borderId="0" xfId="0" applyFill="1"/>
    <xf numFmtId="0" fontId="1" fillId="11" borderId="42" xfId="0" applyFont="1" applyFill="1" applyBorder="1" applyAlignment="1">
      <alignment horizontal="center" vertical="center" wrapText="1"/>
    </xf>
    <xf numFmtId="0" fontId="1" fillId="11" borderId="43" xfId="0" applyFont="1" applyFill="1" applyBorder="1" applyAlignment="1">
      <alignment horizontal="center" vertical="center" wrapText="1"/>
    </xf>
    <xf numFmtId="49" fontId="1" fillId="11" borderId="43" xfId="0" applyNumberFormat="1" applyFont="1" applyFill="1" applyBorder="1" applyAlignment="1">
      <alignment horizontal="center" vertical="center" wrapText="1"/>
    </xf>
    <xf numFmtId="0" fontId="1" fillId="11" borderId="44" xfId="0" applyFont="1" applyFill="1" applyBorder="1" applyAlignment="1">
      <alignment horizontal="center" vertical="center" wrapText="1"/>
    </xf>
    <xf numFmtId="0" fontId="8" fillId="0" borderId="1" xfId="0" applyFont="1" applyBorder="1"/>
    <xf numFmtId="0" fontId="0" fillId="0" borderId="0" xfId="0" applyBorder="1"/>
    <xf numFmtId="3" fontId="0" fillId="12" borderId="1" xfId="0" applyNumberFormat="1" applyFill="1" applyBorder="1" applyAlignment="1">
      <alignment wrapText="1"/>
    </xf>
    <xf numFmtId="0" fontId="6" fillId="0" borderId="0" xfId="0" applyFont="1" applyBorder="1" applyAlignment="1">
      <alignment vertical="top" wrapText="1"/>
    </xf>
    <xf numFmtId="3" fontId="0" fillId="2" borderId="13" xfId="0" applyNumberFormat="1" applyFill="1" applyBorder="1" applyAlignment="1">
      <alignment horizontal="right" wrapText="1"/>
    </xf>
    <xf numFmtId="0" fontId="6" fillId="0" borderId="39" xfId="0" applyFont="1" applyBorder="1" applyAlignment="1">
      <alignment horizontal="left" vertical="top" wrapText="1"/>
    </xf>
    <xf numFmtId="0" fontId="6" fillId="0" borderId="21" xfId="0" applyFont="1" applyBorder="1" applyAlignment="1">
      <alignment horizontal="left" vertical="top" wrapText="1"/>
    </xf>
    <xf numFmtId="0" fontId="6" fillId="0" borderId="38" xfId="0" applyFont="1" applyBorder="1" applyAlignment="1">
      <alignment horizontal="left" vertical="top" wrapText="1"/>
    </xf>
    <xf numFmtId="0" fontId="6" fillId="0" borderId="34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29" xfId="0" applyFont="1" applyBorder="1" applyAlignment="1">
      <alignment horizontal="left" vertical="top" wrapText="1"/>
    </xf>
    <xf numFmtId="0" fontId="6" fillId="0" borderId="37" xfId="0" applyFont="1" applyBorder="1" applyAlignment="1">
      <alignment horizontal="left" vertical="top" wrapText="1"/>
    </xf>
    <xf numFmtId="0" fontId="6" fillId="0" borderId="41" xfId="0" applyFont="1" applyBorder="1" applyAlignment="1">
      <alignment horizontal="left" vertical="top" wrapText="1"/>
    </xf>
    <xf numFmtId="0" fontId="6" fillId="0" borderId="35" xfId="0" applyFont="1" applyBorder="1" applyAlignment="1">
      <alignment horizontal="left" vertical="top" wrapText="1"/>
    </xf>
    <xf numFmtId="0" fontId="0" fillId="0" borderId="34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29" xfId="0" applyBorder="1" applyAlignment="1">
      <alignment horizontal="left" wrapText="1"/>
    </xf>
    <xf numFmtId="0" fontId="0" fillId="0" borderId="37" xfId="0" applyBorder="1" applyAlignment="1">
      <alignment horizontal="left" wrapText="1"/>
    </xf>
    <xf numFmtId="0" fontId="0" fillId="0" borderId="41" xfId="0" applyBorder="1" applyAlignment="1">
      <alignment horizontal="left" wrapText="1"/>
    </xf>
    <xf numFmtId="0" fontId="0" fillId="0" borderId="35" xfId="0" applyBorder="1" applyAlignment="1">
      <alignment horizontal="left" wrapText="1"/>
    </xf>
    <xf numFmtId="0" fontId="0" fillId="0" borderId="39" xfId="0" applyFill="1" applyBorder="1" applyAlignment="1">
      <alignment horizontal="left" wrapText="1"/>
    </xf>
    <xf numFmtId="0" fontId="0" fillId="0" borderId="21" xfId="0" applyFill="1" applyBorder="1" applyAlignment="1">
      <alignment horizontal="left" wrapText="1"/>
    </xf>
    <xf numFmtId="0" fontId="0" fillId="0" borderId="38" xfId="0" applyFill="1" applyBorder="1" applyAlignment="1">
      <alignment horizontal="left" wrapText="1"/>
    </xf>
    <xf numFmtId="0" fontId="0" fillId="0" borderId="34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29" xfId="0" applyFill="1" applyBorder="1" applyAlignment="1">
      <alignment horizontal="left" wrapText="1"/>
    </xf>
    <xf numFmtId="4" fontId="0" fillId="0" borderId="28" xfId="0" applyNumberFormat="1" applyBorder="1" applyAlignment="1">
      <alignment horizontal="right" wrapText="1"/>
    </xf>
    <xf numFmtId="4" fontId="0" fillId="0" borderId="29" xfId="0" applyNumberFormat="1" applyBorder="1" applyAlignment="1">
      <alignment horizontal="right" wrapText="1"/>
    </xf>
    <xf numFmtId="4" fontId="0" fillId="0" borderId="30" xfId="0" applyNumberFormat="1" applyBorder="1" applyAlignment="1">
      <alignment horizontal="right" wrapText="1"/>
    </xf>
    <xf numFmtId="0" fontId="0" fillId="0" borderId="15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23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49" fontId="0" fillId="0" borderId="23" xfId="0" applyNumberFormat="1" applyBorder="1" applyAlignment="1">
      <alignment horizontal="center" wrapText="1"/>
    </xf>
    <xf numFmtId="49" fontId="0" fillId="0" borderId="20" xfId="0" applyNumberFormat="1" applyBorder="1" applyAlignment="1">
      <alignment horizontal="center" wrapText="1"/>
    </xf>
    <xf numFmtId="49" fontId="0" fillId="0" borderId="18" xfId="0" applyNumberFormat="1" applyBorder="1" applyAlignment="1">
      <alignment horizontal="center" wrapText="1"/>
    </xf>
    <xf numFmtId="0" fontId="0" fillId="0" borderId="23" xfId="0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3" fontId="0" fillId="0" borderId="23" xfId="0" applyNumberFormat="1" applyBorder="1" applyAlignment="1">
      <alignment horizontal="right" wrapText="1"/>
    </xf>
    <xf numFmtId="3" fontId="0" fillId="0" borderId="20" xfId="0" applyNumberFormat="1" applyBorder="1" applyAlignment="1">
      <alignment horizontal="right" wrapText="1"/>
    </xf>
    <xf numFmtId="3" fontId="0" fillId="0" borderId="18" xfId="0" applyNumberFormat="1" applyBorder="1" applyAlignment="1">
      <alignment horizontal="right" wrapText="1"/>
    </xf>
    <xf numFmtId="4" fontId="0" fillId="0" borderId="23" xfId="0" applyNumberFormat="1" applyBorder="1" applyAlignment="1">
      <alignment horizontal="right" wrapText="1"/>
    </xf>
    <xf numFmtId="4" fontId="0" fillId="0" borderId="20" xfId="0" applyNumberFormat="1" applyBorder="1" applyAlignment="1">
      <alignment horizontal="right" wrapText="1"/>
    </xf>
    <xf numFmtId="4" fontId="0" fillId="0" borderId="18" xfId="0" applyNumberFormat="1" applyBorder="1" applyAlignment="1">
      <alignment horizontal="right" wrapText="1"/>
    </xf>
    <xf numFmtId="0" fontId="1" fillId="0" borderId="39" xfId="0" applyFont="1" applyBorder="1"/>
    <xf numFmtId="0" fontId="1" fillId="0" borderId="21" xfId="0" applyFont="1" applyBorder="1"/>
    <xf numFmtId="0" fontId="1" fillId="0" borderId="38" xfId="0" applyFont="1" applyBorder="1"/>
    <xf numFmtId="1" fontId="1" fillId="6" borderId="14" xfId="0" applyNumberFormat="1" applyFont="1" applyFill="1" applyBorder="1" applyAlignment="1"/>
    <xf numFmtId="1" fontId="1" fillId="6" borderId="19" xfId="0" applyNumberFormat="1" applyFont="1" applyFill="1" applyBorder="1" applyAlignment="1"/>
    <xf numFmtId="1" fontId="1" fillId="6" borderId="27" xfId="0" applyNumberFormat="1" applyFont="1" applyFill="1" applyBorder="1" applyAlignment="1"/>
    <xf numFmtId="1" fontId="1" fillId="6" borderId="10" xfId="0" applyNumberFormat="1" applyFont="1" applyFill="1" applyBorder="1" applyAlignment="1"/>
    <xf numFmtId="1" fontId="1" fillId="6" borderId="22" xfId="0" applyNumberFormat="1" applyFont="1" applyFill="1" applyBorder="1" applyAlignment="1"/>
    <xf numFmtId="1" fontId="1" fillId="6" borderId="2" xfId="0" applyNumberFormat="1" applyFont="1" applyFill="1" applyBorder="1" applyAlignment="1"/>
    <xf numFmtId="0" fontId="0" fillId="0" borderId="51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4" xfId="0" applyBorder="1"/>
    <xf numFmtId="0" fontId="0" fillId="0" borderId="0" xfId="0" applyBorder="1"/>
    <xf numFmtId="0" fontId="0" fillId="0" borderId="29" xfId="0" applyBorder="1"/>
    <xf numFmtId="0" fontId="0" fillId="0" borderId="37" xfId="0" applyBorder="1"/>
    <xf numFmtId="0" fontId="0" fillId="0" borderId="41" xfId="0" applyBorder="1"/>
    <xf numFmtId="0" fontId="0" fillId="0" borderId="35" xfId="0" applyBorder="1"/>
    <xf numFmtId="0" fontId="0" fillId="0" borderId="47" xfId="0" applyBorder="1" applyAlignment="1">
      <alignment horizontal="left" wrapText="1"/>
    </xf>
    <xf numFmtId="0" fontId="0" fillId="0" borderId="48" xfId="0" applyBorder="1" applyAlignment="1">
      <alignment horizontal="center" wrapText="1"/>
    </xf>
    <xf numFmtId="0" fontId="0" fillId="0" borderId="48" xfId="0" applyBorder="1" applyAlignment="1">
      <alignment horizontal="left" wrapText="1"/>
    </xf>
    <xf numFmtId="3" fontId="0" fillId="0" borderId="48" xfId="0" applyNumberFormat="1" applyBorder="1" applyAlignment="1">
      <alignment horizontal="right" wrapText="1"/>
    </xf>
    <xf numFmtId="0" fontId="0" fillId="0" borderId="22" xfId="0" applyFill="1" applyBorder="1" applyAlignment="1">
      <alignment horizontal="left" vertical="center" wrapText="1"/>
    </xf>
    <xf numFmtId="0" fontId="1" fillId="8" borderId="39" xfId="0" applyFont="1" applyFill="1" applyBorder="1" applyAlignment="1">
      <alignment horizontal="center" wrapText="1"/>
    </xf>
    <xf numFmtId="0" fontId="1" fillId="8" borderId="21" xfId="0" applyFont="1" applyFill="1" applyBorder="1" applyAlignment="1">
      <alignment horizontal="center" wrapText="1"/>
    </xf>
    <xf numFmtId="0" fontId="1" fillId="8" borderId="38" xfId="0" applyFont="1" applyFill="1" applyBorder="1" applyAlignment="1">
      <alignment horizontal="center" wrapText="1"/>
    </xf>
  </cellXfs>
  <cellStyles count="2">
    <cellStyle name="Bad" xfId="1" builtinId="27"/>
    <cellStyle name="Normal" xfId="0" builtinId="0"/>
  </cellStyles>
  <dxfs count="23">
    <dxf>
      <numFmt numFmtId="3" formatCode="#,##0"/>
      <alignment horizontal="center" vertical="bottom" textRotation="0" wrapText="1" relativeIndent="0" justifyLastLine="0" shrinkToFit="0" readingOrder="0"/>
    </dxf>
    <dxf>
      <numFmt numFmtId="4" formatCode="#,##0.00"/>
      <alignment horizontal="general" vertical="bottom" textRotation="0" wrapText="1" relativeIndent="0" justifyLastLine="0" shrinkToFit="0" readingOrder="0"/>
    </dxf>
    <dxf>
      <numFmt numFmtId="4" formatCode="#,##0.00"/>
      <alignment horizontal="general" vertical="bottom" textRotation="0" wrapText="1" relativeIndent="0" justifyLastLine="0" shrinkToFit="0" readingOrder="0"/>
    </dxf>
    <dxf>
      <numFmt numFmtId="3" formatCode="#,##0"/>
      <alignment horizontal="general" vertical="bottom" textRotation="0" wrapText="1" relativeIndent="0" justifyLastLine="0" shrinkToFit="0" readingOrder="0"/>
    </dxf>
    <dxf>
      <alignment horizontal="right" vertical="bottom" textRotation="0" wrapText="1" relativeIndent="0" justifyLastLine="0" shrinkToFit="0" readingOrder="0"/>
    </dxf>
    <dxf>
      <border outline="0">
        <top style="medium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bottom" textRotation="0" wrapText="1" relative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99"/>
      <color rgb="FFFF6699"/>
      <color rgb="FFFFCCC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e272" displayName="Table272" ref="A2:E15" totalsRowShown="0" headerRowDxfId="9" dataDxfId="7" headerRowBorderDxfId="8" tableBorderDxfId="6" totalsRowBorderDxfId="5">
  <autoFilter ref="A2:E15"/>
  <tableColumns count="5">
    <tableColumn id="1" name="Water District" dataDxfId="4"/>
    <tableColumn id="2" name="Approx Storage Capacity (AF)" dataDxfId="3"/>
    <tableColumn id="3" name="Approx Decreed Volume Absolute (AF)" dataDxfId="2"/>
    <tableColumn id="4" name="Approx Decreed Volume Total (AF)" dataDxfId="1"/>
    <tableColumn id="5" name="Total Volume Lost from Dam Restrictions of Major Reservoirs (AF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abSelected="1" zoomScale="80" zoomScaleNormal="80" workbookViewId="0">
      <selection activeCell="B3" sqref="B3:P8"/>
    </sheetView>
  </sheetViews>
  <sheetFormatPr defaultRowHeight="15" x14ac:dyDescent="0.25"/>
  <sheetData>
    <row r="1" spans="1:19" ht="19.5" thickBot="1" x14ac:dyDescent="0.35">
      <c r="A1" s="283" t="s">
        <v>464</v>
      </c>
    </row>
    <row r="3" spans="1:19" ht="15" customHeight="1" x14ac:dyDescent="0.25">
      <c r="B3" s="292" t="s">
        <v>466</v>
      </c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86"/>
      <c r="R3" s="286"/>
      <c r="S3" s="286"/>
    </row>
    <row r="4" spans="1:19" x14ac:dyDescent="0.25"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86"/>
      <c r="R4" s="286"/>
      <c r="S4" s="286"/>
    </row>
    <row r="5" spans="1:19" x14ac:dyDescent="0.25">
      <c r="B5" s="292"/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292"/>
      <c r="P5" s="292"/>
      <c r="Q5" s="286"/>
      <c r="R5" s="286"/>
      <c r="S5" s="286"/>
    </row>
    <row r="6" spans="1:19" x14ac:dyDescent="0.25">
      <c r="B6" s="292"/>
      <c r="C6" s="292"/>
      <c r="D6" s="292"/>
      <c r="E6" s="292"/>
      <c r="F6" s="292"/>
      <c r="G6" s="292"/>
      <c r="H6" s="292"/>
      <c r="I6" s="292"/>
      <c r="J6" s="292"/>
      <c r="K6" s="292"/>
      <c r="L6" s="292"/>
      <c r="M6" s="292"/>
      <c r="N6" s="292"/>
      <c r="O6" s="292"/>
      <c r="P6" s="292"/>
      <c r="Q6" s="286"/>
      <c r="R6" s="286"/>
      <c r="S6" s="286"/>
    </row>
    <row r="7" spans="1:19" x14ac:dyDescent="0.25">
      <c r="B7" s="292"/>
      <c r="C7" s="292"/>
      <c r="D7" s="292"/>
      <c r="E7" s="292"/>
      <c r="F7" s="292"/>
      <c r="G7" s="292"/>
      <c r="H7" s="292"/>
      <c r="I7" s="292"/>
      <c r="J7" s="292"/>
      <c r="K7" s="292"/>
      <c r="L7" s="292"/>
      <c r="M7" s="292"/>
      <c r="N7" s="292"/>
      <c r="O7" s="292"/>
      <c r="P7" s="292"/>
    </row>
    <row r="8" spans="1:19" x14ac:dyDescent="0.25">
      <c r="B8" s="292"/>
      <c r="C8" s="292"/>
      <c r="D8" s="292"/>
      <c r="E8" s="292"/>
      <c r="F8" s="292"/>
      <c r="G8" s="292"/>
      <c r="H8" s="292"/>
      <c r="I8" s="292"/>
      <c r="J8" s="292"/>
      <c r="K8" s="292"/>
      <c r="L8" s="292"/>
      <c r="M8" s="292"/>
      <c r="N8" s="292"/>
      <c r="O8" s="292"/>
      <c r="P8" s="292"/>
    </row>
    <row r="9" spans="1:19" x14ac:dyDescent="0.25">
      <c r="B9" s="284"/>
      <c r="C9" s="284"/>
      <c r="D9" s="284"/>
      <c r="E9" s="284"/>
      <c r="F9" s="284"/>
      <c r="G9" s="284"/>
      <c r="H9" s="284"/>
      <c r="I9" s="284"/>
      <c r="J9" s="284"/>
      <c r="K9" s="284"/>
      <c r="L9" s="284"/>
      <c r="M9" s="284"/>
      <c r="N9" s="284"/>
      <c r="O9" s="284"/>
    </row>
    <row r="10" spans="1:19" ht="15.75" thickBot="1" x14ac:dyDescent="0.3"/>
    <row r="11" spans="1:19" ht="15" customHeight="1" x14ac:dyDescent="0.25">
      <c r="B11" s="288" t="s">
        <v>465</v>
      </c>
      <c r="C11" s="289"/>
      <c r="D11" s="289"/>
      <c r="E11" s="289"/>
      <c r="F11" s="289"/>
      <c r="G11" s="289"/>
      <c r="H11" s="289"/>
      <c r="I11" s="289"/>
      <c r="J11" s="289"/>
      <c r="K11" s="289"/>
      <c r="L11" s="289"/>
      <c r="M11" s="289"/>
      <c r="N11" s="289"/>
      <c r="O11" s="289"/>
      <c r="P11" s="290"/>
    </row>
    <row r="12" spans="1:19" x14ac:dyDescent="0.25">
      <c r="B12" s="291"/>
      <c r="C12" s="292"/>
      <c r="D12" s="292"/>
      <c r="E12" s="292"/>
      <c r="F12" s="292"/>
      <c r="G12" s="292"/>
      <c r="H12" s="292"/>
      <c r="I12" s="292"/>
      <c r="J12" s="292"/>
      <c r="K12" s="292"/>
      <c r="L12" s="292"/>
      <c r="M12" s="292"/>
      <c r="N12" s="292"/>
      <c r="O12" s="292"/>
      <c r="P12" s="293"/>
    </row>
    <row r="13" spans="1:19" x14ac:dyDescent="0.25">
      <c r="B13" s="291"/>
      <c r="C13" s="292"/>
      <c r="D13" s="292"/>
      <c r="E13" s="292"/>
      <c r="F13" s="292"/>
      <c r="G13" s="292"/>
      <c r="H13" s="292"/>
      <c r="I13" s="292"/>
      <c r="J13" s="292"/>
      <c r="K13" s="292"/>
      <c r="L13" s="292"/>
      <c r="M13" s="292"/>
      <c r="N13" s="292"/>
      <c r="O13" s="292"/>
      <c r="P13" s="293"/>
    </row>
    <row r="14" spans="1:19" ht="15.75" thickBot="1" x14ac:dyDescent="0.3">
      <c r="B14" s="294"/>
      <c r="C14" s="295"/>
      <c r="D14" s="295"/>
      <c r="E14" s="295"/>
      <c r="F14" s="295"/>
      <c r="G14" s="295"/>
      <c r="H14" s="295"/>
      <c r="I14" s="295"/>
      <c r="J14" s="295"/>
      <c r="K14" s="295"/>
      <c r="L14" s="295"/>
      <c r="M14" s="295"/>
      <c r="N14" s="295"/>
      <c r="O14" s="295"/>
      <c r="P14" s="296"/>
    </row>
  </sheetData>
  <mergeCells count="2">
    <mergeCell ref="B11:P14"/>
    <mergeCell ref="B3:P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8"/>
  <sheetViews>
    <sheetView zoomScale="60" zoomScaleNormal="60" workbookViewId="0">
      <selection activeCell="O9" sqref="O9"/>
    </sheetView>
  </sheetViews>
  <sheetFormatPr defaultRowHeight="15" x14ac:dyDescent="0.25"/>
  <cols>
    <col min="1" max="1" width="55.85546875" style="1" customWidth="1"/>
    <col min="2" max="2" width="12.7109375" style="17" customWidth="1"/>
    <col min="3" max="3" width="12.7109375" style="24" customWidth="1"/>
    <col min="4" max="4" width="43.42578125" style="24" customWidth="1"/>
    <col min="5" max="5" width="21" style="1" customWidth="1"/>
    <col min="6" max="6" width="24.5703125" style="1" customWidth="1"/>
    <col min="7" max="7" width="23" style="1" customWidth="1"/>
    <col min="8" max="8" width="18.7109375" style="1" customWidth="1"/>
    <col min="9" max="9" width="12.5703125" style="17" customWidth="1"/>
    <col min="10" max="10" width="39.5703125" style="1" customWidth="1"/>
    <col min="11" max="11" width="46" style="1" customWidth="1"/>
    <col min="12" max="12" width="20.28515625" style="17" customWidth="1"/>
    <col min="13" max="13" width="15.7109375" style="17" customWidth="1"/>
    <col min="14" max="14" width="17" style="17" customWidth="1"/>
    <col min="15" max="15" width="16" style="17" customWidth="1"/>
    <col min="16" max="16" width="82" style="1" customWidth="1"/>
    <col min="17" max="17" width="19.5703125" style="1" customWidth="1"/>
    <col min="18" max="16384" width="9.140625" style="1"/>
  </cols>
  <sheetData>
    <row r="1" spans="1:16" ht="30.75" customHeight="1" thickBot="1" x14ac:dyDescent="0.3">
      <c r="A1" s="216" t="s">
        <v>339</v>
      </c>
      <c r="B1" s="216" t="s">
        <v>0</v>
      </c>
      <c r="C1" s="217" t="s">
        <v>91</v>
      </c>
      <c r="D1" s="218" t="s">
        <v>329</v>
      </c>
      <c r="E1" s="216" t="s">
        <v>366</v>
      </c>
      <c r="F1" s="219" t="s">
        <v>367</v>
      </c>
      <c r="G1" s="220" t="s">
        <v>368</v>
      </c>
      <c r="H1" s="216" t="s">
        <v>344</v>
      </c>
      <c r="I1" s="216" t="s">
        <v>192</v>
      </c>
      <c r="J1" s="221" t="s">
        <v>193</v>
      </c>
      <c r="K1" s="222" t="s">
        <v>194</v>
      </c>
      <c r="L1" s="223" t="s">
        <v>345</v>
      </c>
      <c r="M1" s="223" t="s">
        <v>195</v>
      </c>
      <c r="N1" s="223" t="s">
        <v>342</v>
      </c>
      <c r="O1" s="224" t="s">
        <v>196</v>
      </c>
      <c r="P1" s="235"/>
    </row>
    <row r="2" spans="1:16" x14ac:dyDescent="0.25">
      <c r="A2" s="12" t="s">
        <v>15</v>
      </c>
      <c r="B2" s="18">
        <v>1</v>
      </c>
      <c r="C2" s="22" t="s">
        <v>92</v>
      </c>
      <c r="D2" s="2" t="s">
        <v>16</v>
      </c>
      <c r="E2" s="35"/>
      <c r="F2" s="100">
        <v>18366</v>
      </c>
      <c r="G2" s="45">
        <v>18366</v>
      </c>
      <c r="H2" s="2"/>
      <c r="I2" s="63"/>
      <c r="J2" s="2"/>
      <c r="K2" s="3"/>
      <c r="L2" s="18"/>
      <c r="M2" s="18"/>
      <c r="N2" s="70"/>
      <c r="O2" s="61"/>
    </row>
    <row r="3" spans="1:16" x14ac:dyDescent="0.25">
      <c r="A3" s="7" t="s">
        <v>7</v>
      </c>
      <c r="B3" s="19">
        <v>1</v>
      </c>
      <c r="C3" s="23" t="s">
        <v>93</v>
      </c>
      <c r="D3" s="53" t="s">
        <v>16</v>
      </c>
      <c r="E3" s="14">
        <v>34483</v>
      </c>
      <c r="F3" s="37">
        <v>113127</v>
      </c>
      <c r="G3" s="46">
        <v>113127</v>
      </c>
      <c r="H3" s="4"/>
      <c r="I3" s="64"/>
      <c r="J3" s="4"/>
      <c r="K3" s="5"/>
      <c r="L3" s="19"/>
      <c r="M3" s="19"/>
      <c r="N3" s="71"/>
      <c r="O3" s="19"/>
    </row>
    <row r="4" spans="1:16" ht="45" x14ac:dyDescent="0.25">
      <c r="A4" s="7" t="s">
        <v>17</v>
      </c>
      <c r="B4" s="19">
        <v>1</v>
      </c>
      <c r="C4" s="23" t="s">
        <v>94</v>
      </c>
      <c r="D4" s="54" t="s">
        <v>85</v>
      </c>
      <c r="E4" s="14">
        <v>34937</v>
      </c>
      <c r="F4" s="37">
        <v>37904.050000000003</v>
      </c>
      <c r="G4" s="47">
        <v>42541.05</v>
      </c>
      <c r="H4" s="4"/>
      <c r="I4" s="64"/>
      <c r="J4" s="4"/>
      <c r="K4" s="5"/>
      <c r="L4" s="19"/>
      <c r="M4" s="19"/>
      <c r="N4" s="71"/>
      <c r="O4" s="19"/>
    </row>
    <row r="5" spans="1:16" x14ac:dyDescent="0.25">
      <c r="A5" s="7" t="s">
        <v>3</v>
      </c>
      <c r="B5" s="19">
        <v>1</v>
      </c>
      <c r="C5" s="23" t="s">
        <v>95</v>
      </c>
      <c r="D5" s="55" t="s">
        <v>18</v>
      </c>
      <c r="E5" s="14">
        <v>65008</v>
      </c>
      <c r="F5" s="37">
        <v>131541</v>
      </c>
      <c r="G5" s="46">
        <v>133333</v>
      </c>
      <c r="H5" s="4" t="s">
        <v>197</v>
      </c>
      <c r="I5" s="64">
        <v>90010506</v>
      </c>
      <c r="J5" s="4" t="s">
        <v>198</v>
      </c>
      <c r="K5" s="5" t="s">
        <v>199</v>
      </c>
      <c r="L5" s="19">
        <v>1</v>
      </c>
      <c r="M5" s="90">
        <v>30811</v>
      </c>
      <c r="N5" s="19" t="s">
        <v>200</v>
      </c>
      <c r="O5" s="19">
        <v>0</v>
      </c>
    </row>
    <row r="6" spans="1:16" x14ac:dyDescent="0.25">
      <c r="A6" s="7" t="s">
        <v>19</v>
      </c>
      <c r="B6" s="19">
        <v>1</v>
      </c>
      <c r="C6" s="23" t="s">
        <v>96</v>
      </c>
      <c r="D6" s="56"/>
      <c r="E6" s="14">
        <v>7000</v>
      </c>
      <c r="F6" s="37">
        <v>6409</v>
      </c>
      <c r="G6" s="46">
        <v>7000</v>
      </c>
      <c r="H6" s="4"/>
      <c r="I6" s="64"/>
      <c r="J6" s="4"/>
      <c r="K6" s="5"/>
      <c r="L6" s="19"/>
      <c r="M6" s="19"/>
      <c r="N6" s="71"/>
      <c r="O6" s="19"/>
    </row>
    <row r="7" spans="1:16" x14ac:dyDescent="0.25">
      <c r="A7" s="7" t="s">
        <v>13</v>
      </c>
      <c r="B7" s="19">
        <v>1</v>
      </c>
      <c r="C7" s="23" t="s">
        <v>334</v>
      </c>
      <c r="D7" s="40" t="s">
        <v>338</v>
      </c>
      <c r="E7" s="14">
        <v>15000</v>
      </c>
      <c r="F7" s="37">
        <v>17694.099999999999</v>
      </c>
      <c r="G7" s="47">
        <v>20244.099999999999</v>
      </c>
      <c r="H7" s="4"/>
      <c r="I7" s="64"/>
      <c r="J7" s="4"/>
      <c r="K7" s="5"/>
      <c r="L7" s="19"/>
      <c r="M7" s="19"/>
      <c r="N7" s="71"/>
      <c r="O7" s="19"/>
    </row>
    <row r="8" spans="1:16" ht="15.75" thickBot="1" x14ac:dyDescent="0.3">
      <c r="A8" s="102" t="s">
        <v>22</v>
      </c>
      <c r="B8" s="91">
        <v>1</v>
      </c>
      <c r="C8" s="103" t="s">
        <v>335</v>
      </c>
      <c r="D8" s="58" t="s">
        <v>88</v>
      </c>
      <c r="E8" s="104">
        <v>5400</v>
      </c>
      <c r="F8" s="105">
        <v>7470.2</v>
      </c>
      <c r="G8" s="106">
        <v>13567.23</v>
      </c>
      <c r="H8" s="54"/>
      <c r="I8" s="107"/>
      <c r="J8" s="54"/>
      <c r="K8" s="108"/>
      <c r="L8" s="91"/>
      <c r="M8" s="91"/>
      <c r="N8" s="109"/>
      <c r="O8" s="91"/>
    </row>
    <row r="9" spans="1:16" s="95" customFormat="1" ht="30.75" customHeight="1" thickBot="1" x14ac:dyDescent="0.3">
      <c r="A9" s="115" t="s">
        <v>352</v>
      </c>
      <c r="B9" s="116"/>
      <c r="C9" s="117"/>
      <c r="D9" s="118"/>
      <c r="E9" s="119">
        <f>SUM(E2:E8)</f>
        <v>161828</v>
      </c>
      <c r="F9" s="120">
        <f>SUM(F2:F8)</f>
        <v>332511.34999999998</v>
      </c>
      <c r="G9" s="121">
        <f>SUM(G2:G8)</f>
        <v>348178.37999999995</v>
      </c>
      <c r="H9" s="118"/>
      <c r="I9" s="122"/>
      <c r="J9" s="118"/>
      <c r="K9" s="123"/>
      <c r="L9" s="116"/>
      <c r="M9" s="116"/>
      <c r="N9" s="124"/>
      <c r="O9" s="116">
        <f>SUM(O2:O8)</f>
        <v>0</v>
      </c>
    </row>
    <row r="10" spans="1:16" ht="30" x14ac:dyDescent="0.25">
      <c r="A10" s="12" t="s">
        <v>8</v>
      </c>
      <c r="B10" s="93">
        <v>2</v>
      </c>
      <c r="C10" s="22" t="s">
        <v>100</v>
      </c>
      <c r="D10" s="110" t="s">
        <v>87</v>
      </c>
      <c r="E10" s="111">
        <v>32000</v>
      </c>
      <c r="F10" s="112">
        <v>66022.509999999995</v>
      </c>
      <c r="G10" s="113">
        <v>81002.509999999995</v>
      </c>
      <c r="H10" s="114"/>
      <c r="I10" s="63"/>
      <c r="J10" s="114"/>
      <c r="K10" s="3"/>
      <c r="L10" s="93"/>
      <c r="M10" s="93"/>
      <c r="N10" s="70"/>
      <c r="O10" s="93"/>
    </row>
    <row r="11" spans="1:16" x14ac:dyDescent="0.25">
      <c r="A11" s="7" t="s">
        <v>23</v>
      </c>
      <c r="B11" s="19">
        <v>2</v>
      </c>
      <c r="C11" s="23" t="s">
        <v>101</v>
      </c>
      <c r="D11" s="40" t="s">
        <v>24</v>
      </c>
      <c r="E11" s="13">
        <v>6212</v>
      </c>
      <c r="F11" s="38">
        <v>7936.17</v>
      </c>
      <c r="G11" s="47">
        <v>7936.17</v>
      </c>
      <c r="H11" s="4"/>
      <c r="I11" s="64"/>
      <c r="J11" s="4"/>
      <c r="K11" s="5"/>
      <c r="L11" s="19"/>
      <c r="M11" s="19"/>
      <c r="N11" s="71"/>
      <c r="O11" s="19"/>
    </row>
    <row r="12" spans="1:16" ht="30.75" thickBot="1" x14ac:dyDescent="0.3">
      <c r="A12" s="102" t="s">
        <v>25</v>
      </c>
      <c r="B12" s="91">
        <v>2</v>
      </c>
      <c r="C12" s="103" t="s">
        <v>102</v>
      </c>
      <c r="D12" s="58" t="s">
        <v>89</v>
      </c>
      <c r="E12" s="104">
        <v>29031</v>
      </c>
      <c r="F12" s="105">
        <v>26773</v>
      </c>
      <c r="G12" s="125">
        <v>43147</v>
      </c>
      <c r="H12" s="54"/>
      <c r="I12" s="107"/>
      <c r="J12" s="54"/>
      <c r="K12" s="108"/>
      <c r="L12" s="91"/>
      <c r="M12" s="91"/>
      <c r="N12" s="109"/>
      <c r="O12" s="91"/>
    </row>
    <row r="13" spans="1:16" s="94" customFormat="1" ht="31.5" customHeight="1" thickBot="1" x14ac:dyDescent="0.3">
      <c r="A13" s="115" t="s">
        <v>353</v>
      </c>
      <c r="B13" s="116"/>
      <c r="C13" s="117"/>
      <c r="D13" s="118"/>
      <c r="E13" s="119">
        <f>SUM(E10:E12)</f>
        <v>67243</v>
      </c>
      <c r="F13" s="120">
        <f>SUM(F10:F12)</f>
        <v>100731.68</v>
      </c>
      <c r="G13" s="121">
        <f>SUM(G10:G12)</f>
        <v>132085.68</v>
      </c>
      <c r="H13" s="118"/>
      <c r="I13" s="122"/>
      <c r="J13" s="118"/>
      <c r="K13" s="123"/>
      <c r="L13" s="116"/>
      <c r="M13" s="116"/>
      <c r="N13" s="124"/>
      <c r="O13" s="116">
        <f>SUM(O10:O12)</f>
        <v>0</v>
      </c>
    </row>
    <row r="14" spans="1:16" x14ac:dyDescent="0.25">
      <c r="A14" s="126" t="s">
        <v>333</v>
      </c>
      <c r="B14" s="127">
        <v>3</v>
      </c>
      <c r="C14" s="128" t="s">
        <v>278</v>
      </c>
      <c r="D14" s="129" t="s">
        <v>26</v>
      </c>
      <c r="E14" s="130">
        <v>8824</v>
      </c>
      <c r="F14" s="131">
        <v>8854</v>
      </c>
      <c r="G14" s="132">
        <v>14510</v>
      </c>
      <c r="H14" s="133"/>
      <c r="I14" s="134"/>
      <c r="J14" s="133"/>
      <c r="K14" s="135"/>
      <c r="L14" s="127"/>
      <c r="M14" s="127"/>
      <c r="N14" s="136"/>
      <c r="O14" s="127"/>
    </row>
    <row r="15" spans="1:16" x14ac:dyDescent="0.25">
      <c r="A15" s="7" t="s">
        <v>279</v>
      </c>
      <c r="B15" s="19">
        <v>3</v>
      </c>
      <c r="C15" s="23" t="s">
        <v>104</v>
      </c>
      <c r="D15" s="40" t="s">
        <v>26</v>
      </c>
      <c r="E15" s="14">
        <v>11310</v>
      </c>
      <c r="F15" s="37">
        <v>10801</v>
      </c>
      <c r="G15" s="46">
        <v>16457</v>
      </c>
      <c r="H15" s="4"/>
      <c r="I15" s="64"/>
      <c r="J15" s="4"/>
      <c r="K15" s="5"/>
      <c r="L15" s="19"/>
      <c r="M15" s="19"/>
      <c r="N15" s="71"/>
      <c r="O15" s="19"/>
    </row>
    <row r="16" spans="1:16" x14ac:dyDescent="0.25">
      <c r="A16" s="8" t="s">
        <v>280</v>
      </c>
      <c r="B16" s="32">
        <v>3</v>
      </c>
      <c r="C16" s="33" t="s">
        <v>105</v>
      </c>
      <c r="D16" s="42" t="s">
        <v>26</v>
      </c>
      <c r="E16" s="21"/>
      <c r="F16" s="38">
        <v>4726</v>
      </c>
      <c r="G16" s="46">
        <v>10382</v>
      </c>
      <c r="H16" s="4"/>
      <c r="I16" s="64"/>
      <c r="J16" s="4"/>
      <c r="K16" s="5"/>
      <c r="L16" s="19"/>
      <c r="M16" s="19"/>
      <c r="N16" s="71"/>
      <c r="O16" s="19"/>
    </row>
    <row r="17" spans="1:16" x14ac:dyDescent="0.25">
      <c r="A17" s="8" t="s">
        <v>281</v>
      </c>
      <c r="B17" s="32">
        <v>3</v>
      </c>
      <c r="C17" s="33" t="s">
        <v>106</v>
      </c>
      <c r="D17" s="42" t="s">
        <v>26</v>
      </c>
      <c r="E17" s="21"/>
      <c r="F17" s="38">
        <v>4887.8999999999996</v>
      </c>
      <c r="G17" s="47">
        <v>10543.9</v>
      </c>
      <c r="H17" s="4"/>
      <c r="I17" s="64"/>
      <c r="J17" s="4"/>
      <c r="K17" s="5"/>
      <c r="L17" s="19"/>
      <c r="M17" s="19"/>
      <c r="N17" s="71"/>
      <c r="O17" s="19"/>
    </row>
    <row r="18" spans="1:16" x14ac:dyDescent="0.25">
      <c r="A18" s="62" t="s">
        <v>27</v>
      </c>
      <c r="B18" s="32">
        <v>3</v>
      </c>
      <c r="C18" s="33" t="s">
        <v>107</v>
      </c>
      <c r="D18" s="42" t="s">
        <v>26</v>
      </c>
      <c r="E18" s="21"/>
      <c r="F18" s="38">
        <v>1306</v>
      </c>
      <c r="G18" s="46">
        <v>6962</v>
      </c>
      <c r="H18" s="4"/>
      <c r="I18" s="64"/>
      <c r="J18" s="4"/>
      <c r="K18" s="5"/>
      <c r="L18" s="19"/>
      <c r="M18" s="19"/>
      <c r="N18" s="71"/>
      <c r="O18" s="19"/>
    </row>
    <row r="19" spans="1:16" x14ac:dyDescent="0.25">
      <c r="A19" s="8" t="s">
        <v>28</v>
      </c>
      <c r="B19" s="32">
        <v>3</v>
      </c>
      <c r="C19" s="33" t="s">
        <v>108</v>
      </c>
      <c r="D19" s="42" t="s">
        <v>26</v>
      </c>
      <c r="E19" s="21"/>
      <c r="F19" s="38">
        <v>1562</v>
      </c>
      <c r="G19" s="46">
        <v>7218</v>
      </c>
      <c r="H19" s="4"/>
      <c r="I19" s="64"/>
      <c r="J19" s="4"/>
      <c r="K19" s="5"/>
      <c r="L19" s="19"/>
      <c r="M19" s="19"/>
      <c r="N19" s="71"/>
      <c r="O19" s="19"/>
    </row>
    <row r="20" spans="1:16" x14ac:dyDescent="0.25">
      <c r="A20" s="8" t="s">
        <v>282</v>
      </c>
      <c r="B20" s="32">
        <v>3</v>
      </c>
      <c r="C20" s="33" t="s">
        <v>109</v>
      </c>
      <c r="D20" s="42" t="s">
        <v>26</v>
      </c>
      <c r="E20" s="21"/>
      <c r="F20" s="38">
        <v>4037</v>
      </c>
      <c r="G20" s="46">
        <v>9693</v>
      </c>
      <c r="H20" s="4"/>
      <c r="I20" s="64"/>
      <c r="J20" s="4"/>
      <c r="K20" s="5"/>
      <c r="L20" s="19"/>
      <c r="M20" s="19"/>
      <c r="N20" s="71"/>
      <c r="O20" s="19"/>
    </row>
    <row r="21" spans="1:16" x14ac:dyDescent="0.25">
      <c r="A21" s="8" t="s">
        <v>29</v>
      </c>
      <c r="B21" s="32">
        <v>3</v>
      </c>
      <c r="C21" s="33" t="s">
        <v>110</v>
      </c>
      <c r="D21" s="42" t="s">
        <v>26</v>
      </c>
      <c r="E21" s="21"/>
      <c r="F21" s="38">
        <v>608</v>
      </c>
      <c r="G21" s="46">
        <v>6264</v>
      </c>
      <c r="H21" s="4"/>
      <c r="I21" s="64"/>
      <c r="J21" s="4"/>
      <c r="K21" s="5"/>
      <c r="L21" s="19"/>
      <c r="M21" s="19"/>
      <c r="N21" s="71"/>
      <c r="O21" s="19"/>
    </row>
    <row r="22" spans="1:16" x14ac:dyDescent="0.25">
      <c r="A22" s="8" t="s">
        <v>30</v>
      </c>
      <c r="B22" s="32">
        <v>3</v>
      </c>
      <c r="C22" s="33" t="s">
        <v>111</v>
      </c>
      <c r="D22" s="42" t="s">
        <v>26</v>
      </c>
      <c r="E22" s="13">
        <v>9300</v>
      </c>
      <c r="F22" s="38">
        <v>8586</v>
      </c>
      <c r="G22" s="46">
        <v>14242</v>
      </c>
      <c r="H22" s="4" t="s">
        <v>201</v>
      </c>
      <c r="I22" s="77">
        <v>90030107</v>
      </c>
      <c r="J22" s="4" t="s">
        <v>217</v>
      </c>
      <c r="K22" s="78" t="s">
        <v>226</v>
      </c>
      <c r="L22" s="68">
        <v>1</v>
      </c>
      <c r="M22" s="76">
        <v>35725</v>
      </c>
      <c r="N22" s="73" t="s">
        <v>200</v>
      </c>
      <c r="O22" s="68">
        <v>999</v>
      </c>
    </row>
    <row r="23" spans="1:16" x14ac:dyDescent="0.25">
      <c r="A23" s="8" t="s">
        <v>283</v>
      </c>
      <c r="B23" s="32">
        <v>3</v>
      </c>
      <c r="C23" s="33" t="s">
        <v>112</v>
      </c>
      <c r="D23" s="42" t="s">
        <v>26</v>
      </c>
      <c r="E23" s="21"/>
      <c r="F23" s="38">
        <v>5656</v>
      </c>
      <c r="G23" s="46">
        <v>5656</v>
      </c>
      <c r="H23" s="4"/>
      <c r="I23" s="64"/>
      <c r="J23" s="4"/>
      <c r="K23" s="5"/>
      <c r="L23" s="19"/>
      <c r="M23" s="19"/>
      <c r="N23" s="71"/>
      <c r="O23" s="19"/>
    </row>
    <row r="24" spans="1:16" x14ac:dyDescent="0.25">
      <c r="A24" s="8" t="s">
        <v>284</v>
      </c>
      <c r="B24" s="32">
        <v>3</v>
      </c>
      <c r="C24" s="33" t="s">
        <v>113</v>
      </c>
      <c r="D24" s="42" t="s">
        <v>26</v>
      </c>
      <c r="E24" s="21"/>
      <c r="F24" s="38">
        <v>0</v>
      </c>
      <c r="G24" s="46">
        <v>5656</v>
      </c>
      <c r="H24" s="4" t="s">
        <v>31</v>
      </c>
      <c r="I24" s="77">
        <v>90030122</v>
      </c>
      <c r="J24" s="4" t="s">
        <v>222</v>
      </c>
      <c r="K24" s="5" t="s">
        <v>237</v>
      </c>
      <c r="L24" s="19">
        <v>2</v>
      </c>
      <c r="M24" s="76">
        <v>31230</v>
      </c>
      <c r="N24" s="71" t="s">
        <v>200</v>
      </c>
      <c r="O24" s="19">
        <v>397</v>
      </c>
    </row>
    <row r="25" spans="1:16" x14ac:dyDescent="0.25">
      <c r="A25" s="8" t="s">
        <v>32</v>
      </c>
      <c r="B25" s="19">
        <v>3</v>
      </c>
      <c r="C25" s="23" t="s">
        <v>114</v>
      </c>
      <c r="D25" s="34" t="s">
        <v>285</v>
      </c>
      <c r="E25" s="14">
        <v>10700</v>
      </c>
      <c r="F25" s="37">
        <v>24790.6</v>
      </c>
      <c r="G25" s="47">
        <v>28961.599999999999</v>
      </c>
      <c r="H25" s="4"/>
      <c r="I25" s="64"/>
      <c r="J25" s="4"/>
      <c r="K25" s="5"/>
      <c r="L25" s="19"/>
      <c r="M25" s="19"/>
      <c r="N25" s="71"/>
      <c r="O25" s="19"/>
    </row>
    <row r="26" spans="1:16" ht="30" x14ac:dyDescent="0.25">
      <c r="A26" s="8" t="s">
        <v>291</v>
      </c>
      <c r="B26" s="19">
        <v>3</v>
      </c>
      <c r="C26" s="23" t="s">
        <v>115</v>
      </c>
      <c r="D26" s="40" t="s">
        <v>292</v>
      </c>
      <c r="E26" s="13">
        <v>3750</v>
      </c>
      <c r="F26" s="38">
        <v>3747</v>
      </c>
      <c r="G26" s="46">
        <v>9403</v>
      </c>
      <c r="H26" s="4"/>
      <c r="I26" s="64"/>
      <c r="J26" s="4"/>
      <c r="K26" s="5"/>
      <c r="L26" s="19"/>
      <c r="M26" s="19"/>
      <c r="N26" s="71"/>
      <c r="O26" s="19"/>
    </row>
    <row r="27" spans="1:16" ht="30" x14ac:dyDescent="0.25">
      <c r="A27" s="8" t="s">
        <v>286</v>
      </c>
      <c r="B27" s="19">
        <v>3</v>
      </c>
      <c r="C27" s="23" t="s">
        <v>116</v>
      </c>
      <c r="D27" s="40" t="s">
        <v>346</v>
      </c>
      <c r="E27" s="14">
        <v>22300</v>
      </c>
      <c r="F27" s="37">
        <v>20833</v>
      </c>
      <c r="G27" s="46">
        <v>20833</v>
      </c>
      <c r="H27" s="4"/>
      <c r="I27" s="64"/>
      <c r="J27" s="4"/>
      <c r="K27" s="5"/>
      <c r="L27" s="19"/>
      <c r="M27" s="19"/>
      <c r="N27" s="71"/>
      <c r="O27" s="19"/>
    </row>
    <row r="28" spans="1:16" ht="30" x14ac:dyDescent="0.25">
      <c r="A28" s="8" t="s">
        <v>34</v>
      </c>
      <c r="B28" s="19">
        <v>3</v>
      </c>
      <c r="C28" s="23" t="s">
        <v>117</v>
      </c>
      <c r="D28" s="40" t="s">
        <v>346</v>
      </c>
      <c r="E28" s="14">
        <v>8834</v>
      </c>
      <c r="F28" s="37">
        <v>10560</v>
      </c>
      <c r="G28" s="46">
        <v>16216</v>
      </c>
      <c r="H28" s="4"/>
      <c r="I28" s="64"/>
      <c r="J28" s="4"/>
      <c r="K28" s="5"/>
      <c r="L28" s="19"/>
      <c r="M28" s="19"/>
      <c r="N28" s="71"/>
      <c r="O28" s="19"/>
    </row>
    <row r="29" spans="1:16" x14ac:dyDescent="0.25">
      <c r="A29" s="8" t="s">
        <v>288</v>
      </c>
      <c r="B29" s="19">
        <v>3</v>
      </c>
      <c r="C29" s="23" t="s">
        <v>118</v>
      </c>
      <c r="D29" s="34" t="s">
        <v>287</v>
      </c>
      <c r="E29" s="14">
        <v>9884</v>
      </c>
      <c r="F29" s="37">
        <v>15381</v>
      </c>
      <c r="G29" s="46">
        <v>15381</v>
      </c>
      <c r="H29" s="4"/>
      <c r="I29" s="64"/>
      <c r="J29" s="4"/>
      <c r="K29" s="5"/>
      <c r="L29" s="19"/>
      <c r="M29" s="19"/>
      <c r="N29" s="71"/>
      <c r="O29" s="19"/>
    </row>
    <row r="30" spans="1:16" x14ac:dyDescent="0.25">
      <c r="A30" s="44" t="s">
        <v>289</v>
      </c>
      <c r="B30" s="25">
        <v>3</v>
      </c>
      <c r="C30" s="26" t="s">
        <v>119</v>
      </c>
      <c r="D30" s="28" t="s">
        <v>287</v>
      </c>
      <c r="E30" s="98">
        <v>3657</v>
      </c>
      <c r="F30" s="101"/>
      <c r="G30" s="49"/>
      <c r="H30" s="28"/>
      <c r="I30" s="66"/>
      <c r="J30" s="28"/>
      <c r="K30" s="27"/>
      <c r="L30" s="25"/>
      <c r="M30" s="25"/>
      <c r="N30" s="74"/>
      <c r="O30" s="25"/>
      <c r="P30" s="29" t="s">
        <v>392</v>
      </c>
    </row>
    <row r="31" spans="1:16" ht="30" x14ac:dyDescent="0.25">
      <c r="A31" s="8" t="s">
        <v>35</v>
      </c>
      <c r="B31" s="19">
        <v>3</v>
      </c>
      <c r="C31" s="23" t="s">
        <v>120</v>
      </c>
      <c r="D31" s="40" t="s">
        <v>346</v>
      </c>
      <c r="E31" s="81">
        <v>666</v>
      </c>
      <c r="F31" s="38">
        <v>1500</v>
      </c>
      <c r="G31" s="46">
        <v>1500</v>
      </c>
      <c r="H31" s="4"/>
      <c r="I31" s="64"/>
      <c r="J31" s="4"/>
      <c r="K31" s="5"/>
      <c r="L31" s="19"/>
      <c r="M31" s="19"/>
      <c r="N31" s="71"/>
      <c r="O31" s="19"/>
    </row>
    <row r="32" spans="1:16" x14ac:dyDescent="0.25">
      <c r="A32" s="8" t="s">
        <v>290</v>
      </c>
      <c r="B32" s="19">
        <v>3</v>
      </c>
      <c r="C32" s="23" t="s">
        <v>121</v>
      </c>
      <c r="D32" s="34" t="s">
        <v>33</v>
      </c>
      <c r="E32" s="81">
        <v>8028</v>
      </c>
      <c r="F32" s="38">
        <v>10390</v>
      </c>
      <c r="G32" s="46">
        <v>10390</v>
      </c>
      <c r="H32" s="4"/>
      <c r="I32" s="64"/>
      <c r="J32" s="4"/>
      <c r="K32" s="5"/>
      <c r="L32" s="19"/>
      <c r="M32" s="19"/>
      <c r="N32" s="71"/>
      <c r="O32" s="19"/>
    </row>
    <row r="33" spans="1:16" ht="30" x14ac:dyDescent="0.25">
      <c r="A33" s="8" t="s">
        <v>293</v>
      </c>
      <c r="B33" s="19">
        <v>3</v>
      </c>
      <c r="C33" s="23" t="s">
        <v>122</v>
      </c>
      <c r="D33" s="40" t="s">
        <v>346</v>
      </c>
      <c r="E33" s="39">
        <v>17689</v>
      </c>
      <c r="F33" s="37">
        <v>32909</v>
      </c>
      <c r="G33" s="46">
        <v>33309</v>
      </c>
      <c r="H33" s="4"/>
      <c r="I33" s="64"/>
      <c r="J33" s="4"/>
      <c r="K33" s="5"/>
      <c r="L33" s="19"/>
      <c r="M33" s="19"/>
      <c r="N33" s="71"/>
      <c r="O33" s="19"/>
    </row>
    <row r="34" spans="1:16" x14ac:dyDescent="0.25">
      <c r="A34" s="8" t="s">
        <v>294</v>
      </c>
      <c r="B34" s="19">
        <v>3</v>
      </c>
      <c r="C34" s="23" t="s">
        <v>123</v>
      </c>
      <c r="D34" s="34" t="s">
        <v>36</v>
      </c>
      <c r="E34" s="81">
        <v>6428</v>
      </c>
      <c r="F34" s="38">
        <v>12816</v>
      </c>
      <c r="G34" s="46">
        <v>51934</v>
      </c>
      <c r="H34" s="4"/>
      <c r="I34" s="64"/>
      <c r="J34" s="4"/>
      <c r="K34" s="5"/>
      <c r="L34" s="19"/>
      <c r="M34" s="19"/>
      <c r="N34" s="71"/>
      <c r="O34" s="19"/>
    </row>
    <row r="35" spans="1:16" x14ac:dyDescent="0.25">
      <c r="A35" s="8" t="s">
        <v>37</v>
      </c>
      <c r="B35" s="19">
        <v>3</v>
      </c>
      <c r="C35" s="23" t="s">
        <v>124</v>
      </c>
      <c r="D35" s="34" t="s">
        <v>36</v>
      </c>
      <c r="E35" s="81">
        <v>7320</v>
      </c>
      <c r="F35" s="38">
        <v>7976.78</v>
      </c>
      <c r="G35" s="47">
        <v>13632.78</v>
      </c>
      <c r="H35" s="4"/>
      <c r="I35" s="64"/>
      <c r="J35" s="4"/>
      <c r="K35" s="5"/>
      <c r="L35" s="19"/>
      <c r="M35" s="19"/>
      <c r="N35" s="71"/>
      <c r="O35" s="19"/>
    </row>
    <row r="36" spans="1:16" x14ac:dyDescent="0.25">
      <c r="A36" s="8" t="s">
        <v>38</v>
      </c>
      <c r="B36" s="19">
        <v>3</v>
      </c>
      <c r="C36" s="23" t="s">
        <v>125</v>
      </c>
      <c r="D36" s="34" t="s">
        <v>36</v>
      </c>
      <c r="E36" s="13">
        <v>5517</v>
      </c>
      <c r="F36" s="38">
        <v>16390</v>
      </c>
      <c r="G36" s="46">
        <v>22046</v>
      </c>
      <c r="H36" s="4"/>
      <c r="I36" s="64"/>
      <c r="J36" s="4"/>
      <c r="K36" s="5"/>
      <c r="L36" s="19"/>
      <c r="M36" s="19"/>
      <c r="N36" s="71"/>
      <c r="O36" s="19"/>
    </row>
    <row r="37" spans="1:16" ht="30" x14ac:dyDescent="0.25">
      <c r="A37" s="44" t="s">
        <v>39</v>
      </c>
      <c r="B37" s="25">
        <v>3</v>
      </c>
      <c r="C37" s="26" t="s">
        <v>126</v>
      </c>
      <c r="D37" s="28" t="s">
        <v>36</v>
      </c>
      <c r="E37" s="15">
        <v>154</v>
      </c>
      <c r="F37" s="101">
        <v>570</v>
      </c>
      <c r="G37" s="49">
        <v>570</v>
      </c>
      <c r="H37" s="28"/>
      <c r="I37" s="66"/>
      <c r="J37" s="28"/>
      <c r="K37" s="27"/>
      <c r="L37" s="25"/>
      <c r="M37" s="25"/>
      <c r="N37" s="74"/>
      <c r="O37" s="25"/>
      <c r="P37" s="29" t="s">
        <v>295</v>
      </c>
    </row>
    <row r="38" spans="1:16" x14ac:dyDescent="0.25">
      <c r="A38" s="8" t="s">
        <v>40</v>
      </c>
      <c r="B38" s="19">
        <v>3</v>
      </c>
      <c r="C38" s="23" t="s">
        <v>127</v>
      </c>
      <c r="D38" s="34" t="s">
        <v>36</v>
      </c>
      <c r="E38" s="21">
        <v>106</v>
      </c>
      <c r="F38" s="38">
        <v>195</v>
      </c>
      <c r="G38" s="48">
        <v>195</v>
      </c>
      <c r="H38" s="4" t="s">
        <v>215</v>
      </c>
      <c r="I38" s="64">
        <v>90030108</v>
      </c>
      <c r="J38" s="4" t="s">
        <v>225</v>
      </c>
      <c r="K38" s="5" t="s">
        <v>232</v>
      </c>
      <c r="L38" s="19">
        <v>3</v>
      </c>
      <c r="M38" s="76">
        <v>32728</v>
      </c>
      <c r="N38" s="71" t="s">
        <v>275</v>
      </c>
      <c r="O38" s="19">
        <v>49</v>
      </c>
    </row>
    <row r="39" spans="1:16" x14ac:dyDescent="0.25">
      <c r="A39" s="8" t="s">
        <v>296</v>
      </c>
      <c r="B39" s="19">
        <v>3</v>
      </c>
      <c r="C39" s="23" t="s">
        <v>128</v>
      </c>
      <c r="D39" s="34" t="s">
        <v>36</v>
      </c>
      <c r="E39" s="21">
        <v>535</v>
      </c>
      <c r="F39" s="38">
        <v>1133</v>
      </c>
      <c r="G39" s="46">
        <v>6789</v>
      </c>
      <c r="H39" s="4"/>
      <c r="I39" s="64"/>
      <c r="J39" s="4"/>
      <c r="K39" s="5"/>
      <c r="L39" s="19"/>
      <c r="M39" s="19"/>
      <c r="N39" s="71"/>
      <c r="O39" s="19"/>
    </row>
    <row r="40" spans="1:16" x14ac:dyDescent="0.25">
      <c r="A40" s="8" t="s">
        <v>297</v>
      </c>
      <c r="B40" s="19">
        <v>3</v>
      </c>
      <c r="C40" s="23" t="s">
        <v>129</v>
      </c>
      <c r="D40" s="34" t="s">
        <v>36</v>
      </c>
      <c r="E40" s="13">
        <v>3910</v>
      </c>
      <c r="F40" s="38">
        <v>5256</v>
      </c>
      <c r="G40" s="46">
        <v>10912</v>
      </c>
      <c r="H40" s="4"/>
      <c r="I40" s="64"/>
      <c r="J40" s="4"/>
      <c r="K40" s="5"/>
      <c r="L40" s="19"/>
      <c r="M40" s="19"/>
      <c r="N40" s="71"/>
      <c r="O40" s="19"/>
    </row>
    <row r="41" spans="1:16" ht="30" x14ac:dyDescent="0.25">
      <c r="A41" s="8" t="s">
        <v>298</v>
      </c>
      <c r="B41" s="19">
        <v>3</v>
      </c>
      <c r="C41" s="23" t="s">
        <v>130</v>
      </c>
      <c r="D41" s="34" t="s">
        <v>36</v>
      </c>
      <c r="E41" s="13">
        <v>3441</v>
      </c>
      <c r="F41" s="38">
        <v>5692</v>
      </c>
      <c r="G41" s="46">
        <v>11348</v>
      </c>
      <c r="H41" s="4"/>
      <c r="I41" s="64"/>
      <c r="J41" s="4"/>
      <c r="K41" s="5"/>
      <c r="L41" s="19"/>
      <c r="M41" s="19"/>
      <c r="N41" s="71"/>
      <c r="O41" s="19"/>
    </row>
    <row r="42" spans="1:16" x14ac:dyDescent="0.25">
      <c r="A42" s="8" t="s">
        <v>299</v>
      </c>
      <c r="B42" s="19">
        <v>3</v>
      </c>
      <c r="C42" s="23" t="s">
        <v>131</v>
      </c>
      <c r="D42" s="34" t="s">
        <v>36</v>
      </c>
      <c r="E42" s="13">
        <v>1669</v>
      </c>
      <c r="F42" s="38">
        <v>2699</v>
      </c>
      <c r="G42" s="46">
        <v>8355</v>
      </c>
      <c r="H42" s="4" t="s">
        <v>210</v>
      </c>
      <c r="I42" s="77">
        <v>90030301</v>
      </c>
      <c r="J42" s="80" t="s">
        <v>223</v>
      </c>
      <c r="K42" s="78" t="s">
        <v>240</v>
      </c>
      <c r="L42" s="68">
        <v>2</v>
      </c>
      <c r="M42" s="76">
        <v>30789</v>
      </c>
      <c r="N42" s="73" t="s">
        <v>275</v>
      </c>
      <c r="O42" s="68">
        <v>562</v>
      </c>
    </row>
    <row r="43" spans="1:16" x14ac:dyDescent="0.25">
      <c r="A43" s="8" t="s">
        <v>300</v>
      </c>
      <c r="B43" s="19">
        <v>3</v>
      </c>
      <c r="C43" s="23" t="s">
        <v>132</v>
      </c>
      <c r="D43" s="34" t="s">
        <v>36</v>
      </c>
      <c r="E43" s="13">
        <v>8398</v>
      </c>
      <c r="F43" s="38">
        <v>9413</v>
      </c>
      <c r="G43" s="46">
        <v>15069</v>
      </c>
      <c r="H43" s="4"/>
      <c r="I43" s="64"/>
      <c r="J43" s="4"/>
      <c r="K43" s="5"/>
      <c r="L43" s="19"/>
      <c r="M43" s="19"/>
      <c r="N43" s="71"/>
      <c r="O43" s="19"/>
    </row>
    <row r="44" spans="1:16" x14ac:dyDescent="0.25">
      <c r="A44" s="8" t="s">
        <v>41</v>
      </c>
      <c r="B44" s="19">
        <v>3</v>
      </c>
      <c r="C44" s="23" t="s">
        <v>133</v>
      </c>
      <c r="D44" s="34" t="s">
        <v>36</v>
      </c>
      <c r="E44" s="13">
        <v>9968</v>
      </c>
      <c r="F44" s="38">
        <v>6543</v>
      </c>
      <c r="G44" s="46">
        <v>12199</v>
      </c>
      <c r="H44" s="4"/>
      <c r="I44" s="64"/>
      <c r="J44" s="4"/>
      <c r="K44" s="5"/>
      <c r="L44" s="19"/>
      <c r="M44" s="19"/>
      <c r="N44" s="71"/>
      <c r="O44" s="19"/>
    </row>
    <row r="45" spans="1:16" ht="30" x14ac:dyDescent="0.25">
      <c r="A45" s="8" t="s">
        <v>301</v>
      </c>
      <c r="B45" s="19">
        <v>3</v>
      </c>
      <c r="C45" s="23" t="s">
        <v>134</v>
      </c>
      <c r="D45" s="34" t="s">
        <v>36</v>
      </c>
      <c r="E45" s="21">
        <v>871</v>
      </c>
      <c r="F45" s="38">
        <v>3600</v>
      </c>
      <c r="G45" s="46">
        <v>3600</v>
      </c>
      <c r="H45" s="4"/>
      <c r="I45" s="64"/>
      <c r="J45" s="4"/>
      <c r="K45" s="5"/>
      <c r="L45" s="19"/>
      <c r="M45" s="19"/>
      <c r="N45" s="71"/>
      <c r="O45" s="19"/>
    </row>
    <row r="46" spans="1:16" x14ac:dyDescent="0.25">
      <c r="A46" s="8" t="s">
        <v>42</v>
      </c>
      <c r="B46" s="19">
        <v>3</v>
      </c>
      <c r="C46" s="23" t="s">
        <v>135</v>
      </c>
      <c r="D46" s="34" t="s">
        <v>36</v>
      </c>
      <c r="E46" s="21">
        <v>482</v>
      </c>
      <c r="F46" s="38">
        <v>482</v>
      </c>
      <c r="G46" s="48">
        <v>482</v>
      </c>
      <c r="H46" s="4" t="s">
        <v>216</v>
      </c>
      <c r="I46" s="77">
        <v>90030229</v>
      </c>
      <c r="J46" s="86" t="s">
        <v>348</v>
      </c>
      <c r="K46" s="78" t="s">
        <v>243</v>
      </c>
      <c r="L46" s="68">
        <v>3</v>
      </c>
      <c r="M46" s="76">
        <v>28766</v>
      </c>
      <c r="N46" s="73" t="s">
        <v>200</v>
      </c>
      <c r="O46" s="68">
        <v>643</v>
      </c>
      <c r="P46" s="6"/>
    </row>
    <row r="47" spans="1:16" x14ac:dyDescent="0.25">
      <c r="A47" s="8" t="s">
        <v>302</v>
      </c>
      <c r="B47" s="19">
        <v>3</v>
      </c>
      <c r="C47" s="23" t="s">
        <v>136</v>
      </c>
      <c r="D47" s="34" t="s">
        <v>36</v>
      </c>
      <c r="E47" s="21">
        <v>686</v>
      </c>
      <c r="F47" s="38">
        <v>413</v>
      </c>
      <c r="G47" s="48">
        <v>413</v>
      </c>
      <c r="H47" s="4"/>
      <c r="I47" s="64"/>
      <c r="J47" s="4"/>
      <c r="K47" s="5"/>
      <c r="L47" s="19"/>
      <c r="M47" s="19"/>
      <c r="N47" s="71"/>
      <c r="O47" s="19"/>
    </row>
    <row r="48" spans="1:16" x14ac:dyDescent="0.25">
      <c r="A48" s="8" t="s">
        <v>303</v>
      </c>
      <c r="B48" s="19">
        <v>3</v>
      </c>
      <c r="C48" s="23" t="s">
        <v>137</v>
      </c>
      <c r="D48" s="34" t="s">
        <v>36</v>
      </c>
      <c r="E48" s="21">
        <v>776</v>
      </c>
      <c r="F48" s="38">
        <v>344</v>
      </c>
      <c r="G48" s="48">
        <v>344</v>
      </c>
      <c r="H48" s="4"/>
      <c r="I48" s="64"/>
      <c r="J48" s="4"/>
      <c r="K48" s="5"/>
      <c r="L48" s="19"/>
      <c r="M48" s="19"/>
      <c r="N48" s="71"/>
      <c r="O48" s="19"/>
    </row>
    <row r="49" spans="1:15" x14ac:dyDescent="0.25">
      <c r="A49" s="8" t="s">
        <v>304</v>
      </c>
      <c r="B49" s="19">
        <v>3</v>
      </c>
      <c r="C49" s="23" t="s">
        <v>138</v>
      </c>
      <c r="D49" s="34" t="s">
        <v>36</v>
      </c>
      <c r="E49" s="13">
        <v>1702</v>
      </c>
      <c r="F49" s="38">
        <v>2801</v>
      </c>
      <c r="G49" s="46">
        <v>2801</v>
      </c>
      <c r="H49" s="4"/>
      <c r="I49" s="64"/>
      <c r="J49" s="4"/>
      <c r="K49" s="5"/>
      <c r="L49" s="19"/>
      <c r="M49" s="19"/>
      <c r="N49" s="71"/>
      <c r="O49" s="19"/>
    </row>
    <row r="50" spans="1:15" x14ac:dyDescent="0.25">
      <c r="A50" s="8" t="s">
        <v>43</v>
      </c>
      <c r="B50" s="19">
        <v>3</v>
      </c>
      <c r="C50" s="23" t="s">
        <v>139</v>
      </c>
      <c r="D50" s="40" t="s">
        <v>36</v>
      </c>
      <c r="E50" s="14">
        <v>11100</v>
      </c>
      <c r="F50" s="37">
        <v>25648.9</v>
      </c>
      <c r="G50" s="47">
        <v>31304.9</v>
      </c>
      <c r="H50" s="4"/>
      <c r="I50" s="64"/>
      <c r="J50" s="4"/>
      <c r="K50" s="5"/>
      <c r="L50" s="19"/>
      <c r="M50" s="19"/>
      <c r="N50" s="71"/>
      <c r="O50" s="19"/>
    </row>
    <row r="51" spans="1:15" x14ac:dyDescent="0.25">
      <c r="A51" s="8" t="s">
        <v>44</v>
      </c>
      <c r="B51" s="19">
        <v>3</v>
      </c>
      <c r="C51" s="23" t="s">
        <v>140</v>
      </c>
      <c r="D51" s="34" t="s">
        <v>45</v>
      </c>
      <c r="E51" s="14">
        <v>5008</v>
      </c>
      <c r="F51" s="37">
        <v>5008</v>
      </c>
      <c r="G51" s="46">
        <v>20656</v>
      </c>
      <c r="H51" s="4"/>
      <c r="I51" s="64"/>
      <c r="J51" s="4"/>
      <c r="K51" s="5"/>
      <c r="L51" s="19"/>
      <c r="M51" s="19"/>
      <c r="N51" s="71"/>
      <c r="O51" s="19"/>
    </row>
    <row r="52" spans="1:15" x14ac:dyDescent="0.25">
      <c r="A52" s="8" t="s">
        <v>46</v>
      </c>
      <c r="B52" s="19">
        <v>3</v>
      </c>
      <c r="C52" s="23" t="s">
        <v>141</v>
      </c>
      <c r="D52" s="34" t="s">
        <v>45</v>
      </c>
      <c r="E52" s="14">
        <v>2349</v>
      </c>
      <c r="F52" s="37">
        <v>2348.8000000000002</v>
      </c>
      <c r="G52" s="47">
        <v>2348.8000000000002</v>
      </c>
      <c r="H52" s="4"/>
      <c r="I52" s="64"/>
      <c r="J52" s="4"/>
      <c r="K52" s="5"/>
      <c r="L52" s="19"/>
      <c r="M52" s="19"/>
      <c r="N52" s="71"/>
      <c r="O52" s="19"/>
    </row>
    <row r="53" spans="1:15" x14ac:dyDescent="0.25">
      <c r="A53" s="8" t="s">
        <v>47</v>
      </c>
      <c r="B53" s="32">
        <v>3</v>
      </c>
      <c r="C53" s="33" t="s">
        <v>142</v>
      </c>
      <c r="D53" s="34" t="s">
        <v>45</v>
      </c>
      <c r="E53" s="21"/>
      <c r="F53" s="38">
        <v>2629</v>
      </c>
      <c r="G53" s="46">
        <v>2629</v>
      </c>
      <c r="H53" s="4"/>
      <c r="I53" s="64"/>
      <c r="J53" s="4"/>
      <c r="K53" s="5"/>
      <c r="L53" s="19"/>
      <c r="M53" s="19"/>
      <c r="N53" s="71"/>
      <c r="O53" s="19"/>
    </row>
    <row r="54" spans="1:15" x14ac:dyDescent="0.25">
      <c r="A54" s="8" t="s">
        <v>305</v>
      </c>
      <c r="B54" s="32">
        <v>3</v>
      </c>
      <c r="C54" s="33" t="s">
        <v>143</v>
      </c>
      <c r="D54" s="34" t="s">
        <v>45</v>
      </c>
      <c r="E54" s="21"/>
      <c r="F54" s="38">
        <v>1588</v>
      </c>
      <c r="G54" s="46">
        <v>1588</v>
      </c>
      <c r="H54" s="4"/>
      <c r="I54" s="64"/>
      <c r="J54" s="4"/>
      <c r="K54" s="5"/>
      <c r="L54" s="19"/>
      <c r="M54" s="19"/>
      <c r="N54" s="71"/>
      <c r="O54" s="19"/>
    </row>
    <row r="55" spans="1:15" x14ac:dyDescent="0.25">
      <c r="A55" s="8" t="s">
        <v>48</v>
      </c>
      <c r="B55" s="32">
        <v>3</v>
      </c>
      <c r="C55" s="33" t="s">
        <v>144</v>
      </c>
      <c r="D55" s="34" t="s">
        <v>340</v>
      </c>
      <c r="E55" s="13">
        <v>141000</v>
      </c>
      <c r="F55" s="38">
        <v>278</v>
      </c>
      <c r="G55" s="57">
        <v>278</v>
      </c>
      <c r="H55" s="34"/>
      <c r="I55" s="65"/>
      <c r="J55" s="34"/>
      <c r="K55" s="10"/>
      <c r="L55" s="32"/>
      <c r="M55" s="32"/>
      <c r="N55" s="72"/>
      <c r="O55" s="32"/>
    </row>
    <row r="56" spans="1:15" x14ac:dyDescent="0.25">
      <c r="A56" s="8" t="s">
        <v>49</v>
      </c>
      <c r="B56" s="32">
        <v>3</v>
      </c>
      <c r="C56" s="33" t="s">
        <v>145</v>
      </c>
      <c r="D56" s="34" t="s">
        <v>45</v>
      </c>
      <c r="E56" s="21"/>
      <c r="F56" s="38">
        <v>1251.9000000000001</v>
      </c>
      <c r="G56" s="47">
        <v>1251.9000000000001</v>
      </c>
      <c r="H56" s="4"/>
      <c r="I56" s="64"/>
      <c r="J56" s="4"/>
      <c r="K56" s="5"/>
      <c r="L56" s="19"/>
      <c r="M56" s="19"/>
      <c r="N56" s="71"/>
      <c r="O56" s="19"/>
    </row>
    <row r="57" spans="1:15" x14ac:dyDescent="0.25">
      <c r="A57" s="8" t="s">
        <v>306</v>
      </c>
      <c r="B57" s="19">
        <v>3</v>
      </c>
      <c r="C57" s="23" t="s">
        <v>146</v>
      </c>
      <c r="D57" s="34" t="s">
        <v>341</v>
      </c>
      <c r="E57" s="14">
        <v>7161</v>
      </c>
      <c r="F57" s="37">
        <v>7957.78</v>
      </c>
      <c r="G57" s="47">
        <v>7957.78</v>
      </c>
      <c r="H57" s="4"/>
      <c r="I57" s="64"/>
      <c r="J57" s="4"/>
      <c r="K57" s="5"/>
      <c r="L57" s="19"/>
      <c r="M57" s="19"/>
      <c r="N57" s="71"/>
      <c r="O57" s="19"/>
    </row>
    <row r="58" spans="1:15" ht="15.75" thickBot="1" x14ac:dyDescent="0.3">
      <c r="A58" s="137" t="s">
        <v>1</v>
      </c>
      <c r="B58" s="91">
        <v>3</v>
      </c>
      <c r="C58" s="103" t="s">
        <v>147</v>
      </c>
      <c r="D58" s="58" t="s">
        <v>307</v>
      </c>
      <c r="E58" s="104">
        <v>156700</v>
      </c>
      <c r="F58" s="105">
        <v>50285</v>
      </c>
      <c r="G58" s="125">
        <v>70000</v>
      </c>
      <c r="H58" s="54"/>
      <c r="I58" s="107"/>
      <c r="J58" s="54"/>
      <c r="K58" s="108"/>
      <c r="L58" s="91"/>
      <c r="M58" s="91"/>
      <c r="N58" s="109"/>
      <c r="O58" s="91"/>
    </row>
    <row r="59" spans="1:15" s="94" customFormat="1" ht="30.75" customHeight="1" thickBot="1" x14ac:dyDescent="0.3">
      <c r="A59" s="115" t="s">
        <v>354</v>
      </c>
      <c r="B59" s="116"/>
      <c r="C59" s="117"/>
      <c r="D59" s="118"/>
      <c r="E59" s="119">
        <f>SUM(E14:E58)</f>
        <v>490223</v>
      </c>
      <c r="F59" s="120">
        <f>SUM(F14:F58)</f>
        <v>344453.66000000003</v>
      </c>
      <c r="G59" s="121">
        <f>SUM(G14:G58)</f>
        <v>542281.66000000015</v>
      </c>
      <c r="H59" s="118"/>
      <c r="I59" s="122"/>
      <c r="J59" s="118"/>
      <c r="K59" s="123"/>
      <c r="L59" s="116"/>
      <c r="M59" s="116"/>
      <c r="N59" s="124"/>
      <c r="O59" s="139">
        <f>SUM(O14:O58)</f>
        <v>2650</v>
      </c>
    </row>
    <row r="60" spans="1:15" s="6" customFormat="1" x14ac:dyDescent="0.25">
      <c r="A60" s="138" t="s">
        <v>50</v>
      </c>
      <c r="B60" s="93">
        <v>4</v>
      </c>
      <c r="C60" s="22" t="s">
        <v>148</v>
      </c>
      <c r="D60" s="133" t="s">
        <v>307</v>
      </c>
      <c r="E60" s="111">
        <v>112200</v>
      </c>
      <c r="F60" s="112">
        <v>27132</v>
      </c>
      <c r="G60" s="45">
        <v>38612</v>
      </c>
      <c r="H60" s="114"/>
      <c r="I60" s="63"/>
      <c r="J60" s="114"/>
      <c r="K60" s="3"/>
      <c r="L60" s="93"/>
      <c r="M60" s="93"/>
      <c r="N60" s="70"/>
      <c r="O60" s="93"/>
    </row>
    <row r="61" spans="1:15" x14ac:dyDescent="0.25">
      <c r="A61" s="8" t="s">
        <v>321</v>
      </c>
      <c r="B61" s="19">
        <v>4</v>
      </c>
      <c r="C61" s="23" t="s">
        <v>149</v>
      </c>
      <c r="D61" s="34" t="s">
        <v>320</v>
      </c>
      <c r="E61" s="14">
        <v>12736</v>
      </c>
      <c r="F61" s="37">
        <v>27477.7</v>
      </c>
      <c r="G61" s="47">
        <v>28477.7</v>
      </c>
      <c r="H61" s="4"/>
      <c r="I61" s="64"/>
      <c r="J61" s="4"/>
      <c r="K61" s="5"/>
      <c r="L61" s="19"/>
      <c r="M61" s="19"/>
      <c r="N61" s="71"/>
      <c r="O61" s="19"/>
    </row>
    <row r="62" spans="1:15" ht="30" x14ac:dyDescent="0.25">
      <c r="A62" s="8" t="s">
        <v>51</v>
      </c>
      <c r="B62" s="19">
        <v>4</v>
      </c>
      <c r="C62" s="23" t="s">
        <v>150</v>
      </c>
      <c r="D62" s="34" t="s">
        <v>330</v>
      </c>
      <c r="E62" s="14">
        <v>7796</v>
      </c>
      <c r="F62" s="37">
        <v>16864.7</v>
      </c>
      <c r="G62" s="47">
        <v>25296.1</v>
      </c>
      <c r="H62" s="4"/>
      <c r="I62" s="64"/>
      <c r="J62" s="4"/>
      <c r="K62" s="5"/>
      <c r="L62" s="19"/>
      <c r="M62" s="19"/>
      <c r="N62" s="71"/>
      <c r="O62" s="19"/>
    </row>
    <row r="63" spans="1:15" x14ac:dyDescent="0.25">
      <c r="A63" s="8" t="s">
        <v>52</v>
      </c>
      <c r="B63" s="19">
        <v>4</v>
      </c>
      <c r="C63" s="23" t="s">
        <v>151</v>
      </c>
      <c r="D63" s="40" t="s">
        <v>308</v>
      </c>
      <c r="E63" s="14">
        <v>49048</v>
      </c>
      <c r="F63" s="37">
        <v>92595</v>
      </c>
      <c r="G63" s="46">
        <v>92595</v>
      </c>
      <c r="H63" s="4"/>
      <c r="I63" s="64"/>
      <c r="J63" s="4"/>
      <c r="K63" s="5"/>
      <c r="L63" s="19"/>
      <c r="M63" s="19"/>
      <c r="N63" s="71"/>
      <c r="O63" s="19"/>
    </row>
    <row r="64" spans="1:15" ht="30" x14ac:dyDescent="0.25">
      <c r="A64" s="8" t="s">
        <v>309</v>
      </c>
      <c r="B64" s="19">
        <v>4</v>
      </c>
      <c r="C64" s="23" t="s">
        <v>152</v>
      </c>
      <c r="D64" s="34" t="s">
        <v>310</v>
      </c>
      <c r="E64" s="14">
        <v>6838</v>
      </c>
      <c r="F64" s="37">
        <v>984</v>
      </c>
      <c r="G64" s="46">
        <v>15984</v>
      </c>
      <c r="H64" s="4"/>
      <c r="I64" s="64"/>
      <c r="J64" s="4"/>
      <c r="K64" s="5"/>
      <c r="L64" s="19"/>
      <c r="M64" s="19"/>
      <c r="N64" s="71"/>
      <c r="O64" s="19"/>
    </row>
    <row r="65" spans="1:15" ht="30" x14ac:dyDescent="0.25">
      <c r="A65" s="8" t="s">
        <v>322</v>
      </c>
      <c r="B65" s="19">
        <v>4</v>
      </c>
      <c r="C65" s="23" t="s">
        <v>153</v>
      </c>
      <c r="D65" s="34" t="s">
        <v>84</v>
      </c>
      <c r="E65" s="14">
        <v>7128</v>
      </c>
      <c r="F65" s="37">
        <v>7650.78</v>
      </c>
      <c r="G65" s="47">
        <v>9343.7800000000007</v>
      </c>
      <c r="H65" s="4"/>
      <c r="I65" s="64"/>
      <c r="J65" s="4"/>
      <c r="K65" s="5"/>
      <c r="L65" s="19"/>
      <c r="M65" s="19"/>
      <c r="N65" s="71"/>
      <c r="O65" s="19"/>
    </row>
    <row r="66" spans="1:15" x14ac:dyDescent="0.25">
      <c r="A66" s="8" t="s">
        <v>53</v>
      </c>
      <c r="B66" s="19">
        <v>4</v>
      </c>
      <c r="C66" s="23" t="s">
        <v>154</v>
      </c>
      <c r="D66" s="34" t="s">
        <v>54</v>
      </c>
      <c r="E66" s="14">
        <v>9268</v>
      </c>
      <c r="F66" s="37">
        <v>18423.07</v>
      </c>
      <c r="G66" s="47">
        <v>18423.07</v>
      </c>
      <c r="H66" s="4"/>
      <c r="I66" s="64"/>
      <c r="J66" s="4"/>
      <c r="K66" s="5"/>
      <c r="L66" s="19"/>
      <c r="M66" s="19"/>
      <c r="N66" s="71"/>
      <c r="O66" s="19"/>
    </row>
    <row r="67" spans="1:15" x14ac:dyDescent="0.25">
      <c r="A67" s="8" t="s">
        <v>55</v>
      </c>
      <c r="B67" s="19">
        <v>4</v>
      </c>
      <c r="C67" s="23" t="s">
        <v>155</v>
      </c>
      <c r="D67" s="34" t="s">
        <v>54</v>
      </c>
      <c r="E67" s="14">
        <v>5851</v>
      </c>
      <c r="F67" s="37">
        <v>16712.099999999999</v>
      </c>
      <c r="G67" s="47">
        <v>16712.099999999999</v>
      </c>
      <c r="H67" s="4"/>
      <c r="I67" s="64"/>
      <c r="J67" s="4"/>
      <c r="K67" s="5"/>
      <c r="L67" s="19"/>
      <c r="M67" s="19"/>
      <c r="N67" s="71"/>
      <c r="O67" s="19"/>
    </row>
    <row r="68" spans="1:15" ht="15.75" thickBot="1" x14ac:dyDescent="0.3">
      <c r="A68" s="137" t="s">
        <v>56</v>
      </c>
      <c r="B68" s="91">
        <v>4</v>
      </c>
      <c r="C68" s="103" t="s">
        <v>156</v>
      </c>
      <c r="D68" s="58" t="s">
        <v>54</v>
      </c>
      <c r="E68" s="104">
        <v>5308</v>
      </c>
      <c r="F68" s="105">
        <v>7085.81</v>
      </c>
      <c r="G68" s="106">
        <v>10615.62</v>
      </c>
      <c r="H68" s="54"/>
      <c r="I68" s="107"/>
      <c r="J68" s="54"/>
      <c r="K68" s="108"/>
      <c r="L68" s="91"/>
      <c r="M68" s="91"/>
      <c r="N68" s="109"/>
      <c r="O68" s="91"/>
    </row>
    <row r="69" spans="1:15" ht="30.75" customHeight="1" thickBot="1" x14ac:dyDescent="0.3">
      <c r="A69" s="115" t="s">
        <v>355</v>
      </c>
      <c r="B69" s="116"/>
      <c r="C69" s="117"/>
      <c r="D69" s="118"/>
      <c r="E69" s="119">
        <f>SUM(E60:E68)</f>
        <v>216173</v>
      </c>
      <c r="F69" s="120">
        <f>SUM(F60:F68)</f>
        <v>214925.16</v>
      </c>
      <c r="G69" s="121">
        <f>SUM(G60:G68)</f>
        <v>256059.37</v>
      </c>
      <c r="H69" s="118"/>
      <c r="I69" s="122"/>
      <c r="J69" s="118"/>
      <c r="K69" s="123"/>
      <c r="L69" s="116"/>
      <c r="M69" s="116"/>
      <c r="N69" s="124"/>
      <c r="O69" s="116">
        <f>SUM(O60:O68)</f>
        <v>0</v>
      </c>
    </row>
    <row r="70" spans="1:15" ht="30" x14ac:dyDescent="0.25">
      <c r="A70" s="138" t="s">
        <v>311</v>
      </c>
      <c r="B70" s="93">
        <v>5</v>
      </c>
      <c r="C70" s="22" t="s">
        <v>157</v>
      </c>
      <c r="D70" s="110" t="s">
        <v>57</v>
      </c>
      <c r="E70" s="111">
        <v>16197</v>
      </c>
      <c r="F70" s="112">
        <v>21131.8</v>
      </c>
      <c r="G70" s="113">
        <v>74353.8</v>
      </c>
      <c r="H70" s="114"/>
      <c r="I70" s="63"/>
      <c r="J70" s="114"/>
      <c r="K70" s="3"/>
      <c r="L70" s="93"/>
      <c r="M70" s="93"/>
      <c r="N70" s="70"/>
      <c r="O70" s="93"/>
    </row>
    <row r="71" spans="1:15" ht="30" x14ac:dyDescent="0.25">
      <c r="A71" s="8" t="s">
        <v>58</v>
      </c>
      <c r="B71" s="19">
        <v>5</v>
      </c>
      <c r="C71" s="23" t="s">
        <v>158</v>
      </c>
      <c r="D71" s="40" t="s">
        <v>59</v>
      </c>
      <c r="E71" s="14">
        <v>12768</v>
      </c>
      <c r="F71" s="37">
        <v>19098</v>
      </c>
      <c r="G71" s="47">
        <v>47838.9</v>
      </c>
      <c r="H71" s="4" t="s">
        <v>211</v>
      </c>
      <c r="I71" s="77">
        <v>90050308</v>
      </c>
      <c r="J71" s="80" t="s">
        <v>224</v>
      </c>
      <c r="K71" s="78" t="s">
        <v>242</v>
      </c>
      <c r="L71" s="68">
        <v>2</v>
      </c>
      <c r="M71" s="76">
        <v>28465</v>
      </c>
      <c r="N71" s="73" t="s">
        <v>276</v>
      </c>
      <c r="O71" s="68">
        <v>0</v>
      </c>
    </row>
    <row r="72" spans="1:15" x14ac:dyDescent="0.25">
      <c r="A72" s="8" t="s">
        <v>60</v>
      </c>
      <c r="B72" s="19">
        <v>5</v>
      </c>
      <c r="C72" s="23" t="s">
        <v>159</v>
      </c>
      <c r="D72" s="34" t="s">
        <v>312</v>
      </c>
      <c r="E72" s="14">
        <v>4613</v>
      </c>
      <c r="F72" s="37">
        <v>2127.4</v>
      </c>
      <c r="G72" s="30" t="s">
        <v>313</v>
      </c>
      <c r="H72" s="4"/>
      <c r="I72" s="64"/>
      <c r="J72" s="4"/>
      <c r="K72" s="5"/>
      <c r="L72" s="19"/>
      <c r="M72" s="19"/>
      <c r="N72" s="71"/>
      <c r="O72" s="19"/>
    </row>
    <row r="73" spans="1:15" x14ac:dyDescent="0.25">
      <c r="A73" s="8" t="s">
        <v>61</v>
      </c>
      <c r="B73" s="19">
        <v>5</v>
      </c>
      <c r="C73" s="23" t="s">
        <v>160</v>
      </c>
      <c r="D73" s="34" t="s">
        <v>312</v>
      </c>
      <c r="E73" s="13">
        <v>980</v>
      </c>
      <c r="F73" s="38">
        <v>6468.8</v>
      </c>
      <c r="G73" s="31" t="s">
        <v>314</v>
      </c>
      <c r="H73" s="4"/>
      <c r="I73" s="64"/>
      <c r="J73" s="4"/>
      <c r="K73" s="5"/>
      <c r="L73" s="19"/>
      <c r="M73" s="19"/>
      <c r="N73" s="71"/>
      <c r="O73" s="19"/>
    </row>
    <row r="74" spans="1:15" x14ac:dyDescent="0.25">
      <c r="A74" s="8" t="s">
        <v>62</v>
      </c>
      <c r="B74" s="19">
        <v>5</v>
      </c>
      <c r="C74" s="23" t="s">
        <v>161</v>
      </c>
      <c r="D74" s="34" t="s">
        <v>312</v>
      </c>
      <c r="E74" s="14">
        <v>1670</v>
      </c>
      <c r="F74" s="37">
        <v>3308</v>
      </c>
      <c r="G74" s="46">
        <v>3308</v>
      </c>
      <c r="H74" s="4"/>
      <c r="I74" s="64"/>
      <c r="J74" s="4"/>
      <c r="K74" s="5"/>
      <c r="L74" s="19"/>
      <c r="M74" s="19"/>
      <c r="N74" s="71"/>
      <c r="O74" s="19"/>
    </row>
    <row r="75" spans="1:15" x14ac:dyDescent="0.25">
      <c r="A75" s="8" t="s">
        <v>63</v>
      </c>
      <c r="B75" s="19">
        <v>5</v>
      </c>
      <c r="C75" s="23" t="s">
        <v>162</v>
      </c>
      <c r="D75" s="34" t="s">
        <v>312</v>
      </c>
      <c r="E75" s="14">
        <v>4350</v>
      </c>
      <c r="F75" s="37">
        <v>6745</v>
      </c>
      <c r="G75" s="46">
        <v>6745</v>
      </c>
      <c r="H75" s="4"/>
      <c r="I75" s="64"/>
      <c r="J75" s="4"/>
      <c r="K75" s="5"/>
      <c r="L75" s="19"/>
      <c r="M75" s="19"/>
      <c r="N75" s="71"/>
      <c r="O75" s="19"/>
    </row>
    <row r="76" spans="1:15" x14ac:dyDescent="0.25">
      <c r="A76" s="8" t="s">
        <v>64</v>
      </c>
      <c r="B76" s="19">
        <v>5</v>
      </c>
      <c r="C76" s="23" t="s">
        <v>163</v>
      </c>
      <c r="D76" s="34" t="s">
        <v>312</v>
      </c>
      <c r="E76" s="14">
        <v>2460</v>
      </c>
      <c r="F76" s="37">
        <v>4920</v>
      </c>
      <c r="G76" s="46">
        <v>6407</v>
      </c>
      <c r="H76" s="4"/>
      <c r="I76" s="64"/>
      <c r="J76" s="4"/>
      <c r="K76" s="5"/>
      <c r="L76" s="19"/>
      <c r="M76" s="19"/>
      <c r="N76" s="71"/>
      <c r="O76" s="19"/>
    </row>
    <row r="77" spans="1:15" x14ac:dyDescent="0.25">
      <c r="A77" s="8" t="s">
        <v>65</v>
      </c>
      <c r="B77" s="19">
        <v>5</v>
      </c>
      <c r="C77" s="23" t="s">
        <v>164</v>
      </c>
      <c r="D77" s="34" t="s">
        <v>323</v>
      </c>
      <c r="E77" s="14">
        <v>2161</v>
      </c>
      <c r="F77" s="37">
        <v>2182</v>
      </c>
      <c r="G77" s="46">
        <v>2182</v>
      </c>
      <c r="H77" s="4"/>
      <c r="I77" s="64"/>
      <c r="J77" s="4"/>
      <c r="K77" s="5"/>
      <c r="L77" s="19"/>
      <c r="M77" s="19"/>
      <c r="N77" s="71"/>
      <c r="O77" s="19"/>
    </row>
    <row r="78" spans="1:15" x14ac:dyDescent="0.25">
      <c r="A78" s="8" t="s">
        <v>66</v>
      </c>
      <c r="B78" s="19">
        <v>5</v>
      </c>
      <c r="C78" s="23" t="s">
        <v>165</v>
      </c>
      <c r="D78" s="34" t="s">
        <v>70</v>
      </c>
      <c r="E78" s="14">
        <v>1624</v>
      </c>
      <c r="F78" s="37">
        <v>0</v>
      </c>
      <c r="G78" s="47">
        <v>10982.9</v>
      </c>
      <c r="H78" s="4"/>
      <c r="I78" s="64"/>
      <c r="J78" s="4"/>
      <c r="K78" s="5"/>
      <c r="L78" s="19"/>
      <c r="M78" s="19"/>
      <c r="N78" s="71"/>
      <c r="O78" s="19"/>
    </row>
    <row r="79" spans="1:15" x14ac:dyDescent="0.25">
      <c r="A79" s="8" t="s">
        <v>67</v>
      </c>
      <c r="B79" s="19">
        <v>5</v>
      </c>
      <c r="C79" s="23" t="s">
        <v>166</v>
      </c>
      <c r="D79" s="34" t="s">
        <v>70</v>
      </c>
      <c r="E79" s="13">
        <v>704</v>
      </c>
      <c r="F79" s="38">
        <v>1407.4</v>
      </c>
      <c r="G79" s="47">
        <v>2730.52</v>
      </c>
      <c r="H79" s="4"/>
      <c r="I79" s="64"/>
      <c r="J79" s="4"/>
      <c r="K79" s="5"/>
      <c r="L79" s="19"/>
      <c r="M79" s="19"/>
      <c r="N79" s="71"/>
      <c r="O79" s="19"/>
    </row>
    <row r="80" spans="1:15" x14ac:dyDescent="0.25">
      <c r="A80" s="8" t="s">
        <v>68</v>
      </c>
      <c r="B80" s="19">
        <v>5</v>
      </c>
      <c r="C80" s="23" t="s">
        <v>167</v>
      </c>
      <c r="D80" s="34" t="s">
        <v>70</v>
      </c>
      <c r="E80" s="14">
        <v>1499</v>
      </c>
      <c r="F80" s="37">
        <v>1287.32</v>
      </c>
      <c r="G80" s="47">
        <v>2612.36</v>
      </c>
      <c r="H80" s="4"/>
      <c r="I80" s="64"/>
      <c r="J80" s="4"/>
      <c r="K80" s="5"/>
      <c r="L80" s="19"/>
      <c r="M80" s="19"/>
      <c r="N80" s="71"/>
      <c r="O80" s="19"/>
    </row>
    <row r="81" spans="1:16" x14ac:dyDescent="0.25">
      <c r="A81" s="8" t="s">
        <v>324</v>
      </c>
      <c r="B81" s="32">
        <v>5</v>
      </c>
      <c r="C81" s="33" t="s">
        <v>168</v>
      </c>
      <c r="D81" s="34" t="s">
        <v>70</v>
      </c>
      <c r="E81" s="21"/>
      <c r="F81" s="38">
        <v>809.8</v>
      </c>
      <c r="G81" s="47">
        <v>2190.2800000000002</v>
      </c>
      <c r="H81" s="4"/>
      <c r="I81" s="64"/>
      <c r="J81" s="4"/>
      <c r="K81" s="5"/>
      <c r="L81" s="19"/>
      <c r="M81" s="19"/>
      <c r="N81" s="71"/>
      <c r="O81" s="19"/>
    </row>
    <row r="82" spans="1:16" x14ac:dyDescent="0.25">
      <c r="A82" s="8" t="s">
        <v>69</v>
      </c>
      <c r="B82" s="19">
        <v>5</v>
      </c>
      <c r="C82" s="23" t="s">
        <v>169</v>
      </c>
      <c r="D82" s="34" t="s">
        <v>70</v>
      </c>
      <c r="E82" s="13">
        <v>454</v>
      </c>
      <c r="F82" s="38">
        <v>726.66</v>
      </c>
      <c r="G82" s="47">
        <v>2123.5500000000002</v>
      </c>
      <c r="H82" s="4"/>
      <c r="I82" s="64"/>
      <c r="J82" s="4"/>
      <c r="K82" s="5"/>
      <c r="L82" s="19"/>
      <c r="M82" s="19"/>
      <c r="N82" s="71"/>
      <c r="O82" s="19"/>
    </row>
    <row r="83" spans="1:16" ht="15.75" thickBot="1" x14ac:dyDescent="0.3">
      <c r="A83" s="137" t="s">
        <v>71</v>
      </c>
      <c r="B83" s="91">
        <v>5</v>
      </c>
      <c r="C83" s="103" t="s">
        <v>170</v>
      </c>
      <c r="D83" s="55" t="s">
        <v>81</v>
      </c>
      <c r="E83" s="104">
        <v>13100</v>
      </c>
      <c r="F83" s="105">
        <v>17572.400000000001</v>
      </c>
      <c r="G83" s="106">
        <v>20251.400000000001</v>
      </c>
      <c r="H83" s="54"/>
      <c r="I83" s="107"/>
      <c r="J83" s="54"/>
      <c r="K83" s="108"/>
      <c r="L83" s="91"/>
      <c r="M83" s="91"/>
      <c r="N83" s="109"/>
      <c r="O83" s="91"/>
    </row>
    <row r="84" spans="1:16" ht="30.75" customHeight="1" thickBot="1" x14ac:dyDescent="0.3">
      <c r="A84" s="115" t="s">
        <v>356</v>
      </c>
      <c r="B84" s="116"/>
      <c r="C84" s="117"/>
      <c r="D84" s="141"/>
      <c r="E84" s="119">
        <f>SUM(E70:F83)</f>
        <v>150364.57999999999</v>
      </c>
      <c r="F84" s="120">
        <f>SUM(F70:F83)</f>
        <v>87784.580000000016</v>
      </c>
      <c r="G84" s="121">
        <f>SUM(G70:G83)</f>
        <v>181725.70999999996</v>
      </c>
      <c r="H84" s="118"/>
      <c r="I84" s="122"/>
      <c r="J84" s="118"/>
      <c r="K84" s="123"/>
      <c r="L84" s="116"/>
      <c r="M84" s="116"/>
      <c r="N84" s="124"/>
      <c r="O84" s="116">
        <f>SUM(O70:O83)</f>
        <v>0</v>
      </c>
    </row>
    <row r="85" spans="1:16" x14ac:dyDescent="0.25">
      <c r="A85" s="138" t="s">
        <v>315</v>
      </c>
      <c r="B85" s="93">
        <v>6</v>
      </c>
      <c r="C85" s="22" t="s">
        <v>171</v>
      </c>
      <c r="D85" s="133" t="s">
        <v>72</v>
      </c>
      <c r="E85" s="111">
        <v>11700</v>
      </c>
      <c r="F85" s="112">
        <v>20849.599999999999</v>
      </c>
      <c r="G85" s="140">
        <v>20849.599999999999</v>
      </c>
      <c r="H85" s="114"/>
      <c r="I85" s="63"/>
      <c r="J85" s="114"/>
      <c r="K85" s="3"/>
      <c r="L85" s="93"/>
      <c r="M85" s="93"/>
      <c r="N85" s="70"/>
      <c r="O85" s="93"/>
    </row>
    <row r="86" spans="1:16" x14ac:dyDescent="0.25">
      <c r="A86" s="8" t="s">
        <v>73</v>
      </c>
      <c r="B86" s="32">
        <v>6</v>
      </c>
      <c r="C86" s="33" t="s">
        <v>172</v>
      </c>
      <c r="D86" s="34" t="s">
        <v>72</v>
      </c>
      <c r="E86" s="21"/>
      <c r="F86" s="38">
        <v>4956.8999999999996</v>
      </c>
      <c r="G86" s="50" t="s">
        <v>316</v>
      </c>
      <c r="H86" s="4"/>
      <c r="I86" s="64"/>
      <c r="J86" s="4"/>
      <c r="K86" s="5"/>
      <c r="L86" s="19"/>
      <c r="M86" s="19"/>
      <c r="N86" s="71"/>
      <c r="O86" s="19"/>
    </row>
    <row r="87" spans="1:16" x14ac:dyDescent="0.25">
      <c r="A87" s="8" t="s">
        <v>74</v>
      </c>
      <c r="B87" s="32">
        <v>6</v>
      </c>
      <c r="C87" s="33" t="s">
        <v>173</v>
      </c>
      <c r="D87" s="34" t="s">
        <v>72</v>
      </c>
      <c r="E87" s="21"/>
      <c r="F87" s="38">
        <v>1110.94</v>
      </c>
      <c r="G87" s="47">
        <v>1110.94</v>
      </c>
      <c r="H87" s="4"/>
      <c r="I87" s="64"/>
      <c r="J87" s="4"/>
      <c r="K87" s="5"/>
      <c r="L87" s="19"/>
      <c r="M87" s="19"/>
      <c r="N87" s="71"/>
      <c r="O87" s="19"/>
    </row>
    <row r="88" spans="1:16" x14ac:dyDescent="0.25">
      <c r="A88" s="8" t="s">
        <v>75</v>
      </c>
      <c r="B88" s="32">
        <v>6</v>
      </c>
      <c r="C88" s="33" t="s">
        <v>174</v>
      </c>
      <c r="D88" s="34" t="s">
        <v>72</v>
      </c>
      <c r="E88" s="21"/>
      <c r="F88" s="38">
        <v>372</v>
      </c>
      <c r="G88" s="47">
        <v>372</v>
      </c>
      <c r="H88" s="4"/>
      <c r="I88" s="64"/>
      <c r="J88" s="4"/>
      <c r="K88" s="5"/>
      <c r="L88" s="19"/>
      <c r="M88" s="19"/>
      <c r="N88" s="71"/>
      <c r="O88" s="19"/>
    </row>
    <row r="89" spans="1:16" x14ac:dyDescent="0.25">
      <c r="A89" s="8" t="s">
        <v>325</v>
      </c>
      <c r="B89" s="32">
        <v>6</v>
      </c>
      <c r="C89" s="33" t="s">
        <v>175</v>
      </c>
      <c r="D89" s="34" t="s">
        <v>72</v>
      </c>
      <c r="E89" s="21"/>
      <c r="F89" s="38">
        <v>183.31</v>
      </c>
      <c r="G89" s="47">
        <v>337.69</v>
      </c>
      <c r="H89" s="4"/>
      <c r="I89" s="64"/>
      <c r="J89" s="4"/>
      <c r="K89" s="5"/>
      <c r="L89" s="19"/>
      <c r="M89" s="19"/>
      <c r="N89" s="71"/>
      <c r="O89" s="19"/>
    </row>
    <row r="90" spans="1:16" x14ac:dyDescent="0.25">
      <c r="A90" s="8" t="s">
        <v>326</v>
      </c>
      <c r="B90" s="32">
        <v>6</v>
      </c>
      <c r="C90" s="33" t="s">
        <v>176</v>
      </c>
      <c r="D90" s="34" t="s">
        <v>72</v>
      </c>
      <c r="E90" s="21"/>
      <c r="F90" s="38">
        <v>139.97</v>
      </c>
      <c r="G90" s="50" t="s">
        <v>317</v>
      </c>
      <c r="H90" s="4"/>
      <c r="I90" s="64"/>
      <c r="J90" s="4"/>
      <c r="K90" s="5"/>
      <c r="L90" s="19"/>
      <c r="M90" s="19"/>
      <c r="N90" s="71"/>
      <c r="O90" s="19"/>
    </row>
    <row r="91" spans="1:16" x14ac:dyDescent="0.25">
      <c r="A91" s="8" t="s">
        <v>327</v>
      </c>
      <c r="B91" s="32">
        <v>6</v>
      </c>
      <c r="C91" s="33" t="s">
        <v>177</v>
      </c>
      <c r="D91" s="34" t="s">
        <v>72</v>
      </c>
      <c r="E91" s="21"/>
      <c r="F91" s="38">
        <v>248.84</v>
      </c>
      <c r="G91" s="50">
        <v>248.84</v>
      </c>
      <c r="H91" s="4"/>
      <c r="I91" s="64"/>
      <c r="J91" s="4"/>
      <c r="K91" s="5"/>
      <c r="L91" s="19"/>
      <c r="M91" s="19"/>
      <c r="N91" s="71"/>
      <c r="O91" s="19"/>
    </row>
    <row r="92" spans="1:16" ht="30" x14ac:dyDescent="0.25">
      <c r="A92" s="44" t="s">
        <v>336</v>
      </c>
      <c r="B92" s="25">
        <v>6</v>
      </c>
      <c r="C92" s="26" t="s">
        <v>178</v>
      </c>
      <c r="D92" s="28" t="s">
        <v>72</v>
      </c>
      <c r="E92" s="15"/>
      <c r="F92" s="101"/>
      <c r="G92" s="97"/>
      <c r="H92" s="28"/>
      <c r="I92" s="66"/>
      <c r="J92" s="28"/>
      <c r="K92" s="27"/>
      <c r="L92" s="25"/>
      <c r="M92" s="25"/>
      <c r="N92" s="74"/>
      <c r="O92" s="25"/>
      <c r="P92" s="29" t="s">
        <v>351</v>
      </c>
    </row>
    <row r="93" spans="1:16" ht="30" x14ac:dyDescent="0.25">
      <c r="A93" s="8" t="s">
        <v>76</v>
      </c>
      <c r="B93" s="19">
        <v>6</v>
      </c>
      <c r="C93" s="23" t="s">
        <v>179</v>
      </c>
      <c r="D93" s="34" t="s">
        <v>331</v>
      </c>
      <c r="E93" s="14">
        <v>9952</v>
      </c>
      <c r="F93" s="37">
        <v>20952.14</v>
      </c>
      <c r="G93" s="47">
        <v>35301.96</v>
      </c>
      <c r="H93" s="4"/>
      <c r="I93" s="64"/>
      <c r="J93" s="4"/>
      <c r="K93" s="5"/>
      <c r="L93" s="19"/>
      <c r="M93" s="19"/>
      <c r="N93" s="71"/>
      <c r="O93" s="19"/>
    </row>
    <row r="94" spans="1:16" ht="30" x14ac:dyDescent="0.25">
      <c r="A94" s="8" t="s">
        <v>77</v>
      </c>
      <c r="B94" s="32">
        <v>6</v>
      </c>
      <c r="C94" s="33" t="s">
        <v>180</v>
      </c>
      <c r="D94" s="34" t="s">
        <v>331</v>
      </c>
      <c r="E94" s="21"/>
      <c r="F94" s="38">
        <v>956.8</v>
      </c>
      <c r="G94" s="47">
        <v>1044.8</v>
      </c>
      <c r="H94" s="4"/>
      <c r="I94" s="64"/>
      <c r="J94" s="4"/>
      <c r="K94" s="5"/>
      <c r="L94" s="19"/>
      <c r="M94" s="19"/>
      <c r="N94" s="71"/>
      <c r="O94" s="19"/>
    </row>
    <row r="95" spans="1:16" ht="30" x14ac:dyDescent="0.25">
      <c r="A95" s="44" t="s">
        <v>78</v>
      </c>
      <c r="B95" s="25">
        <v>6</v>
      </c>
      <c r="C95" s="26" t="s">
        <v>181</v>
      </c>
      <c r="D95" s="28" t="s">
        <v>87</v>
      </c>
      <c r="E95" s="15"/>
      <c r="F95" s="101">
        <v>88</v>
      </c>
      <c r="G95" s="97">
        <v>88</v>
      </c>
      <c r="H95" s="28"/>
      <c r="I95" s="66"/>
      <c r="J95" s="28"/>
      <c r="K95" s="27"/>
      <c r="L95" s="25"/>
      <c r="M95" s="25"/>
      <c r="N95" s="74"/>
      <c r="O95" s="25"/>
      <c r="P95" s="29" t="s">
        <v>318</v>
      </c>
    </row>
    <row r="96" spans="1:16" x14ac:dyDescent="0.25">
      <c r="A96" s="8" t="s">
        <v>6</v>
      </c>
      <c r="B96" s="19">
        <v>6</v>
      </c>
      <c r="C96" s="23" t="s">
        <v>182</v>
      </c>
      <c r="D96" s="34" t="s">
        <v>81</v>
      </c>
      <c r="E96" s="14">
        <v>41920</v>
      </c>
      <c r="F96" s="37">
        <v>41811</v>
      </c>
      <c r="G96" s="47">
        <v>114274.7</v>
      </c>
      <c r="H96" s="4"/>
      <c r="I96" s="64"/>
      <c r="J96" s="4"/>
      <c r="K96" s="5"/>
      <c r="L96" s="19"/>
      <c r="M96" s="19"/>
      <c r="N96" s="71"/>
      <c r="O96" s="19"/>
    </row>
    <row r="97" spans="1:15" ht="15.75" thickBot="1" x14ac:dyDescent="0.3">
      <c r="A97" s="137" t="s">
        <v>79</v>
      </c>
      <c r="B97" s="91">
        <v>6</v>
      </c>
      <c r="C97" s="103" t="s">
        <v>183</v>
      </c>
      <c r="D97" s="58" t="s">
        <v>81</v>
      </c>
      <c r="E97" s="104">
        <v>15900</v>
      </c>
      <c r="F97" s="105">
        <v>12758</v>
      </c>
      <c r="G97" s="106">
        <v>15968</v>
      </c>
      <c r="H97" s="54"/>
      <c r="I97" s="107"/>
      <c r="J97" s="54"/>
      <c r="K97" s="108"/>
      <c r="L97" s="91"/>
      <c r="M97" s="91"/>
      <c r="N97" s="109"/>
      <c r="O97" s="91"/>
    </row>
    <row r="98" spans="1:15" ht="30.75" customHeight="1" thickBot="1" x14ac:dyDescent="0.3">
      <c r="A98" s="115" t="s">
        <v>357</v>
      </c>
      <c r="B98" s="116"/>
      <c r="C98" s="117"/>
      <c r="D98" s="118"/>
      <c r="E98" s="119">
        <f>SUM(E85:E97)</f>
        <v>79472</v>
      </c>
      <c r="F98" s="120">
        <f>SUM(F85:F97)</f>
        <v>104427.5</v>
      </c>
      <c r="G98" s="121">
        <f>SUM(G85:G97)</f>
        <v>189596.53</v>
      </c>
      <c r="H98" s="118"/>
      <c r="I98" s="122"/>
      <c r="J98" s="118"/>
      <c r="K98" s="123"/>
      <c r="L98" s="116"/>
      <c r="M98" s="116"/>
      <c r="N98" s="124"/>
      <c r="O98" s="116">
        <f>SUM(O85:O97)</f>
        <v>0</v>
      </c>
    </row>
    <row r="99" spans="1:15" ht="30.75" thickBot="1" x14ac:dyDescent="0.3">
      <c r="A99" s="142" t="s">
        <v>5</v>
      </c>
      <c r="B99" s="92">
        <v>7</v>
      </c>
      <c r="C99" s="24" t="s">
        <v>103</v>
      </c>
      <c r="D99" s="143" t="s">
        <v>90</v>
      </c>
      <c r="E99" s="144">
        <v>42734</v>
      </c>
      <c r="F99" s="145">
        <v>41564.9</v>
      </c>
      <c r="G99" s="146">
        <v>72573.23</v>
      </c>
      <c r="H99" s="53"/>
      <c r="I99" s="147"/>
      <c r="J99" s="53"/>
      <c r="L99" s="92"/>
      <c r="M99" s="92"/>
      <c r="O99" s="92"/>
    </row>
    <row r="100" spans="1:15" ht="30.75" customHeight="1" thickBot="1" x14ac:dyDescent="0.3">
      <c r="A100" s="115" t="s">
        <v>358</v>
      </c>
      <c r="B100" s="116"/>
      <c r="C100" s="117"/>
      <c r="D100" s="118"/>
      <c r="E100" s="119">
        <f>SUM(E99)</f>
        <v>42734</v>
      </c>
      <c r="F100" s="120">
        <f>SUM(F99)</f>
        <v>41564.9</v>
      </c>
      <c r="G100" s="121">
        <f>SUM(G99)</f>
        <v>72573.23</v>
      </c>
      <c r="H100" s="118"/>
      <c r="I100" s="122"/>
      <c r="J100" s="118"/>
      <c r="K100" s="123"/>
      <c r="L100" s="116"/>
      <c r="M100" s="116"/>
      <c r="N100" s="124"/>
      <c r="O100" s="116">
        <f>SUM(O99)</f>
        <v>0</v>
      </c>
    </row>
    <row r="101" spans="1:15" x14ac:dyDescent="0.25">
      <c r="A101" s="138" t="s">
        <v>10</v>
      </c>
      <c r="B101" s="93">
        <v>8</v>
      </c>
      <c r="C101" s="22" t="s">
        <v>188</v>
      </c>
      <c r="D101" s="110" t="s">
        <v>319</v>
      </c>
      <c r="E101" s="111">
        <v>355000</v>
      </c>
      <c r="F101" s="112">
        <v>34785</v>
      </c>
      <c r="G101" s="45">
        <v>695300</v>
      </c>
      <c r="H101" s="114"/>
      <c r="I101" s="63"/>
      <c r="J101" s="114"/>
      <c r="K101" s="3"/>
      <c r="L101" s="93"/>
      <c r="M101" s="93"/>
      <c r="N101" s="70"/>
      <c r="O101" s="93"/>
    </row>
    <row r="102" spans="1:15" ht="15.75" thickBot="1" x14ac:dyDescent="0.3">
      <c r="A102" s="137" t="s">
        <v>14</v>
      </c>
      <c r="B102" s="91">
        <v>8</v>
      </c>
      <c r="C102" s="103" t="s">
        <v>189</v>
      </c>
      <c r="D102" s="58" t="s">
        <v>82</v>
      </c>
      <c r="E102" s="104">
        <v>265770</v>
      </c>
      <c r="F102" s="105">
        <v>15580</v>
      </c>
      <c r="G102" s="106">
        <v>47125.96</v>
      </c>
      <c r="H102" s="54"/>
      <c r="I102" s="107"/>
      <c r="J102" s="54"/>
      <c r="K102" s="108"/>
      <c r="L102" s="91"/>
      <c r="M102" s="91"/>
      <c r="N102" s="109"/>
      <c r="O102" s="91"/>
    </row>
    <row r="103" spans="1:15" ht="31.5" customHeight="1" thickBot="1" x14ac:dyDescent="0.3">
      <c r="A103" s="115" t="s">
        <v>359</v>
      </c>
      <c r="B103" s="116"/>
      <c r="C103" s="117"/>
      <c r="D103" s="118"/>
      <c r="E103" s="119">
        <f>SUM(E101:E102)</f>
        <v>620770</v>
      </c>
      <c r="F103" s="120">
        <f>SUM(F101:F102)</f>
        <v>50365</v>
      </c>
      <c r="G103" s="121">
        <f>SUM(G101:G102)</f>
        <v>742425.96</v>
      </c>
      <c r="H103" s="118"/>
      <c r="I103" s="122"/>
      <c r="J103" s="118"/>
      <c r="K103" s="123"/>
      <c r="L103" s="116"/>
      <c r="M103" s="116"/>
      <c r="N103" s="124"/>
      <c r="O103" s="116">
        <f>SUM(O90:O102)</f>
        <v>0</v>
      </c>
    </row>
    <row r="104" spans="1:15" x14ac:dyDescent="0.25">
      <c r="A104" s="138" t="s">
        <v>12</v>
      </c>
      <c r="B104" s="127">
        <v>9</v>
      </c>
      <c r="C104" s="128" t="s">
        <v>184</v>
      </c>
      <c r="D104" s="129" t="s">
        <v>81</v>
      </c>
      <c r="E104" s="130">
        <v>21100</v>
      </c>
      <c r="F104" s="131">
        <v>19795</v>
      </c>
      <c r="G104" s="132">
        <v>19795</v>
      </c>
      <c r="H104" s="133"/>
      <c r="I104" s="134"/>
      <c r="J104" s="133"/>
      <c r="K104" s="135"/>
      <c r="L104" s="127"/>
      <c r="M104" s="127"/>
      <c r="N104" s="136"/>
      <c r="O104" s="127"/>
    </row>
    <row r="105" spans="1:15" s="6" customFormat="1" ht="15.75" thickBot="1" x14ac:dyDescent="0.3">
      <c r="A105" s="8" t="s">
        <v>328</v>
      </c>
      <c r="B105" s="19">
        <v>9</v>
      </c>
      <c r="C105" s="23" t="s">
        <v>190</v>
      </c>
      <c r="D105" s="34" t="s">
        <v>82</v>
      </c>
      <c r="E105" s="13">
        <v>2000</v>
      </c>
      <c r="F105" s="38">
        <v>200</v>
      </c>
      <c r="G105" s="47">
        <v>4348.53</v>
      </c>
      <c r="H105" s="4"/>
      <c r="I105" s="64"/>
      <c r="J105" s="4"/>
      <c r="K105" s="5"/>
      <c r="L105" s="19"/>
      <c r="M105" s="19"/>
      <c r="N105" s="71"/>
      <c r="O105" s="19"/>
    </row>
    <row r="106" spans="1:15" ht="30.75" customHeight="1" thickBot="1" x14ac:dyDescent="0.3">
      <c r="A106" s="115" t="s">
        <v>360</v>
      </c>
      <c r="B106" s="116"/>
      <c r="C106" s="117"/>
      <c r="D106" s="118"/>
      <c r="E106" s="119">
        <f>SUM(E104:E105)</f>
        <v>23100</v>
      </c>
      <c r="F106" s="120">
        <f>SUM(F104:F105)</f>
        <v>19995</v>
      </c>
      <c r="G106" s="121">
        <f>SUM(G104:G105)</f>
        <v>24143.53</v>
      </c>
      <c r="H106" s="118"/>
      <c r="I106" s="122"/>
      <c r="J106" s="118"/>
      <c r="K106" s="123"/>
      <c r="L106" s="116"/>
      <c r="M106" s="116"/>
      <c r="N106" s="124"/>
      <c r="O106" s="116">
        <f>SUM(O93:O105)</f>
        <v>0</v>
      </c>
    </row>
    <row r="107" spans="1:15" x14ac:dyDescent="0.25">
      <c r="A107" s="8" t="s">
        <v>11</v>
      </c>
      <c r="B107" s="19">
        <v>23</v>
      </c>
      <c r="C107" s="23" t="s">
        <v>185</v>
      </c>
      <c r="D107" s="34" t="s">
        <v>81</v>
      </c>
      <c r="E107" s="14">
        <v>115000</v>
      </c>
      <c r="F107" s="37">
        <v>171200</v>
      </c>
      <c r="G107" s="47">
        <v>171200</v>
      </c>
      <c r="H107" s="4" t="s">
        <v>202</v>
      </c>
      <c r="I107" s="77">
        <v>90230102</v>
      </c>
      <c r="J107" s="80" t="s">
        <v>218</v>
      </c>
      <c r="K107" s="78" t="s">
        <v>230</v>
      </c>
      <c r="L107" s="68">
        <v>1</v>
      </c>
      <c r="M107" s="76">
        <v>31447</v>
      </c>
      <c r="N107" s="73" t="s">
        <v>275</v>
      </c>
      <c r="O107" s="69">
        <v>6500</v>
      </c>
    </row>
    <row r="108" spans="1:15" x14ac:dyDescent="0.25">
      <c r="A108" s="8" t="s">
        <v>80</v>
      </c>
      <c r="B108" s="19">
        <v>23</v>
      </c>
      <c r="C108" s="23" t="s">
        <v>186</v>
      </c>
      <c r="D108" s="34" t="s">
        <v>81</v>
      </c>
      <c r="E108" s="14">
        <v>128000</v>
      </c>
      <c r="F108" s="37">
        <v>179696</v>
      </c>
      <c r="G108" s="47">
        <v>197506.1</v>
      </c>
      <c r="H108" s="4"/>
      <c r="I108" s="64"/>
      <c r="J108" s="4"/>
      <c r="K108" s="5"/>
      <c r="L108" s="19"/>
      <c r="M108" s="19"/>
      <c r="N108" s="71"/>
      <c r="O108" s="19"/>
    </row>
    <row r="109" spans="1:15" ht="15.75" thickBot="1" x14ac:dyDescent="0.3">
      <c r="A109" s="8" t="s">
        <v>4</v>
      </c>
      <c r="B109" s="19">
        <v>23</v>
      </c>
      <c r="C109" s="23" t="s">
        <v>191</v>
      </c>
      <c r="D109" s="34" t="s">
        <v>83</v>
      </c>
      <c r="E109" s="14">
        <v>53873</v>
      </c>
      <c r="F109" s="37">
        <v>52829</v>
      </c>
      <c r="G109" s="47">
        <v>144000</v>
      </c>
      <c r="H109" s="4"/>
      <c r="I109" s="64"/>
      <c r="J109" s="4"/>
      <c r="K109" s="5"/>
      <c r="L109" s="19"/>
      <c r="M109" s="19"/>
      <c r="N109" s="71"/>
      <c r="O109" s="19"/>
    </row>
    <row r="110" spans="1:15" ht="30.75" customHeight="1" thickBot="1" x14ac:dyDescent="0.3">
      <c r="A110" s="115" t="s">
        <v>361</v>
      </c>
      <c r="B110" s="116"/>
      <c r="C110" s="117"/>
      <c r="D110" s="118"/>
      <c r="E110" s="119">
        <f>SUM(E107:E109)</f>
        <v>296873</v>
      </c>
      <c r="F110" s="120">
        <f>SUM(F107:F109)</f>
        <v>403725</v>
      </c>
      <c r="G110" s="121">
        <f>SUM(G107:G109)</f>
        <v>512706.1</v>
      </c>
      <c r="H110" s="118"/>
      <c r="I110" s="122"/>
      <c r="J110" s="118"/>
      <c r="K110" s="123"/>
      <c r="L110" s="116"/>
      <c r="M110" s="116"/>
      <c r="N110" s="124"/>
      <c r="O110" s="139">
        <f>SUM(O107:O109)</f>
        <v>6500</v>
      </c>
    </row>
    <row r="111" spans="1:15" x14ac:dyDescent="0.25">
      <c r="A111" s="312" t="s">
        <v>86</v>
      </c>
      <c r="B111" s="315">
        <v>64</v>
      </c>
      <c r="C111" s="318" t="s">
        <v>97</v>
      </c>
      <c r="D111" s="321" t="s">
        <v>20</v>
      </c>
      <c r="E111" s="324">
        <v>28178</v>
      </c>
      <c r="F111" s="327">
        <v>36257</v>
      </c>
      <c r="G111" s="309">
        <v>36257</v>
      </c>
      <c r="H111" s="4" t="s">
        <v>205</v>
      </c>
      <c r="I111" s="77">
        <v>90640212</v>
      </c>
      <c r="J111" s="80" t="s">
        <v>221</v>
      </c>
      <c r="K111" s="78" t="s">
        <v>232</v>
      </c>
      <c r="L111" s="68">
        <v>1</v>
      </c>
      <c r="M111" s="76">
        <v>34821</v>
      </c>
      <c r="N111" s="73" t="s">
        <v>200</v>
      </c>
      <c r="O111" s="68"/>
    </row>
    <row r="112" spans="1:15" x14ac:dyDescent="0.25">
      <c r="A112" s="313"/>
      <c r="B112" s="316"/>
      <c r="C112" s="319"/>
      <c r="D112" s="322"/>
      <c r="E112" s="325"/>
      <c r="F112" s="328"/>
      <c r="G112" s="310"/>
      <c r="H112" s="4" t="s">
        <v>206</v>
      </c>
      <c r="I112" s="77">
        <v>90640213</v>
      </c>
      <c r="J112" s="80" t="s">
        <v>221</v>
      </c>
      <c r="K112" s="78" t="s">
        <v>232</v>
      </c>
      <c r="L112" s="68">
        <v>1</v>
      </c>
      <c r="M112" s="76">
        <v>34821</v>
      </c>
      <c r="N112" s="73" t="s">
        <v>200</v>
      </c>
      <c r="O112" s="68"/>
    </row>
    <row r="113" spans="1:16" x14ac:dyDescent="0.25">
      <c r="A113" s="313"/>
      <c r="B113" s="316"/>
      <c r="C113" s="319"/>
      <c r="D113" s="322"/>
      <c r="E113" s="325"/>
      <c r="F113" s="328"/>
      <c r="G113" s="310"/>
      <c r="H113" s="4" t="s">
        <v>207</v>
      </c>
      <c r="I113" s="77">
        <v>90640214</v>
      </c>
      <c r="J113" s="80" t="s">
        <v>221</v>
      </c>
      <c r="K113" s="78" t="s">
        <v>232</v>
      </c>
      <c r="L113" s="68">
        <v>1</v>
      </c>
      <c r="M113" s="76">
        <v>34821</v>
      </c>
      <c r="N113" s="73" t="s">
        <v>200</v>
      </c>
      <c r="O113" s="68"/>
    </row>
    <row r="114" spans="1:16" x14ac:dyDescent="0.25">
      <c r="A114" s="313"/>
      <c r="B114" s="316"/>
      <c r="C114" s="319"/>
      <c r="D114" s="322"/>
      <c r="E114" s="325"/>
      <c r="F114" s="328"/>
      <c r="G114" s="310"/>
      <c r="H114" s="4" t="s">
        <v>208</v>
      </c>
      <c r="I114" s="77">
        <v>90640215</v>
      </c>
      <c r="J114" s="80" t="s">
        <v>221</v>
      </c>
      <c r="K114" s="78" t="s">
        <v>232</v>
      </c>
      <c r="L114" s="68">
        <v>1</v>
      </c>
      <c r="M114" s="76">
        <v>34821</v>
      </c>
      <c r="N114" s="73" t="s">
        <v>200</v>
      </c>
      <c r="O114" s="68"/>
    </row>
    <row r="115" spans="1:16" x14ac:dyDescent="0.25">
      <c r="A115" s="314"/>
      <c r="B115" s="317"/>
      <c r="C115" s="320"/>
      <c r="D115" s="323"/>
      <c r="E115" s="326"/>
      <c r="F115" s="329"/>
      <c r="G115" s="311"/>
      <c r="H115" s="4" t="s">
        <v>203</v>
      </c>
      <c r="I115" s="77">
        <v>90640104</v>
      </c>
      <c r="J115" s="80" t="s">
        <v>219</v>
      </c>
      <c r="K115" s="78" t="s">
        <v>231</v>
      </c>
      <c r="L115" s="68">
        <v>1</v>
      </c>
      <c r="M115" s="76">
        <v>34821</v>
      </c>
      <c r="N115" s="73" t="s">
        <v>275</v>
      </c>
      <c r="O115" s="69">
        <v>6964</v>
      </c>
    </row>
    <row r="116" spans="1:16" x14ac:dyDescent="0.25">
      <c r="A116" s="7" t="s">
        <v>21</v>
      </c>
      <c r="B116" s="19">
        <v>64</v>
      </c>
      <c r="C116" s="23" t="s">
        <v>98</v>
      </c>
      <c r="D116" s="40" t="s">
        <v>350</v>
      </c>
      <c r="E116" s="14">
        <v>80590</v>
      </c>
      <c r="F116" s="37">
        <v>88400</v>
      </c>
      <c r="G116" s="47">
        <v>88400</v>
      </c>
      <c r="H116" s="4"/>
      <c r="I116" s="64"/>
      <c r="J116" s="4"/>
      <c r="K116" s="5"/>
      <c r="L116" s="19">
        <v>1</v>
      </c>
      <c r="M116" s="19"/>
      <c r="N116" s="71"/>
      <c r="O116" s="19"/>
    </row>
    <row r="117" spans="1:16" ht="30.75" thickBot="1" x14ac:dyDescent="0.3">
      <c r="A117" s="44" t="s">
        <v>9</v>
      </c>
      <c r="B117" s="25">
        <v>64</v>
      </c>
      <c r="C117" s="26" t="s">
        <v>99</v>
      </c>
      <c r="D117" s="268" t="s">
        <v>347</v>
      </c>
      <c r="E117" s="287" t="s">
        <v>349</v>
      </c>
      <c r="F117" s="96"/>
      <c r="G117" s="97">
        <v>67267</v>
      </c>
      <c r="H117" s="28" t="s">
        <v>204</v>
      </c>
      <c r="I117" s="269">
        <v>90640108</v>
      </c>
      <c r="J117" s="270" t="s">
        <v>220</v>
      </c>
      <c r="K117" s="271" t="s">
        <v>233</v>
      </c>
      <c r="L117" s="272">
        <v>1</v>
      </c>
      <c r="M117" s="273">
        <v>33108</v>
      </c>
      <c r="N117" s="274" t="s">
        <v>200</v>
      </c>
      <c r="O117" s="275">
        <v>2531</v>
      </c>
      <c r="P117" s="29" t="s">
        <v>392</v>
      </c>
    </row>
    <row r="118" spans="1:16" ht="30.75" customHeight="1" thickBot="1" x14ac:dyDescent="0.3">
      <c r="A118" s="115" t="s">
        <v>362</v>
      </c>
      <c r="B118" s="116"/>
      <c r="C118" s="117"/>
      <c r="D118" s="118"/>
      <c r="E118" s="119">
        <f>SUM(E111:E117)</f>
        <v>108768</v>
      </c>
      <c r="F118" s="120">
        <f>SUM(F111:F117)</f>
        <v>124657</v>
      </c>
      <c r="G118" s="121">
        <f>SUM(G111:G117)</f>
        <v>191924</v>
      </c>
      <c r="H118" s="118"/>
      <c r="I118" s="122"/>
      <c r="J118" s="118"/>
      <c r="K118" s="123"/>
      <c r="L118" s="116"/>
      <c r="M118" s="116"/>
      <c r="N118" s="124"/>
      <c r="O118" s="139">
        <f>SUM(O111:O117)</f>
        <v>9495</v>
      </c>
    </row>
    <row r="119" spans="1:16" ht="15.75" thickBot="1" x14ac:dyDescent="0.3">
      <c r="A119" s="11" t="s">
        <v>2</v>
      </c>
      <c r="B119" s="20">
        <v>80</v>
      </c>
      <c r="C119" s="36" t="s">
        <v>187</v>
      </c>
      <c r="D119" s="43" t="s">
        <v>81</v>
      </c>
      <c r="E119" s="16">
        <v>87227</v>
      </c>
      <c r="F119" s="99">
        <v>158128</v>
      </c>
      <c r="G119" s="148">
        <v>238924</v>
      </c>
      <c r="H119" s="9"/>
      <c r="I119" s="67"/>
      <c r="J119" s="9"/>
      <c r="K119" s="79"/>
      <c r="L119" s="20"/>
      <c r="M119" s="20"/>
      <c r="N119" s="75"/>
      <c r="O119" s="20"/>
    </row>
    <row r="120" spans="1:16" ht="30.75" customHeight="1" thickBot="1" x14ac:dyDescent="0.3">
      <c r="A120" s="115" t="s">
        <v>363</v>
      </c>
      <c r="B120" s="116"/>
      <c r="C120" s="117"/>
      <c r="D120" s="118"/>
      <c r="E120" s="119">
        <f>SUM(E119)</f>
        <v>87227</v>
      </c>
      <c r="F120" s="120">
        <f>SUM(F119)</f>
        <v>158128</v>
      </c>
      <c r="G120" s="121">
        <f>SUM(G119)</f>
        <v>238924</v>
      </c>
      <c r="H120" s="118"/>
      <c r="I120" s="122"/>
      <c r="J120" s="118"/>
      <c r="K120" s="123"/>
      <c r="L120" s="116"/>
      <c r="M120" s="116"/>
      <c r="N120" s="124"/>
      <c r="O120" s="139">
        <f>SUM(O119)</f>
        <v>0</v>
      </c>
    </row>
    <row r="121" spans="1:16" ht="30.75" customHeight="1" thickBot="1" x14ac:dyDescent="0.3">
      <c r="A121" s="228" t="s">
        <v>387</v>
      </c>
      <c r="B121" s="229"/>
      <c r="C121" s="229"/>
      <c r="D121" s="230"/>
      <c r="E121" s="231">
        <f>SUM(E120,E118,E110,E106,E103,E100,E98,E84,E69,E59,E13,E9)</f>
        <v>2344775.58</v>
      </c>
      <c r="F121" s="225">
        <f>SUM(F120,F118,F110,F106,F103,F100,F98,F84,F69,F59,F13,F9)</f>
        <v>1983268.8299999996</v>
      </c>
      <c r="G121" s="232">
        <f>SUM(G120,G118,G110,G106,G103,G100,G98,G84,G69,G59,G13,G9)</f>
        <v>3432624.15</v>
      </c>
      <c r="H121" s="233"/>
      <c r="I121" s="227"/>
      <c r="J121" s="226"/>
      <c r="K121" s="226"/>
      <c r="L121" s="227"/>
      <c r="M121" s="227"/>
      <c r="N121" s="220"/>
      <c r="O121" s="234">
        <f>SUM(O120,O118,O110,O106,O103,O100,O98,O84,O69,O59,O13,O9)</f>
        <v>18645</v>
      </c>
    </row>
    <row r="122" spans="1:16" ht="15.75" thickBot="1" x14ac:dyDescent="0.3">
      <c r="A122" s="6"/>
      <c r="E122" s="41"/>
      <c r="F122" s="41"/>
      <c r="G122" s="41"/>
    </row>
    <row r="123" spans="1:16" x14ac:dyDescent="0.25">
      <c r="A123" s="303" t="s">
        <v>459</v>
      </c>
      <c r="B123" s="304"/>
      <c r="C123" s="304"/>
      <c r="D123" s="304"/>
      <c r="E123" s="304"/>
      <c r="F123" s="304"/>
      <c r="G123" s="304"/>
      <c r="H123" s="304"/>
      <c r="I123" s="304"/>
      <c r="J123" s="305"/>
    </row>
    <row r="124" spans="1:16" x14ac:dyDescent="0.25">
      <c r="A124" s="236"/>
      <c r="B124" s="207"/>
      <c r="C124" s="207"/>
      <c r="D124" s="207"/>
      <c r="E124" s="207"/>
      <c r="F124" s="207"/>
      <c r="G124" s="207"/>
      <c r="H124" s="207"/>
      <c r="I124" s="207"/>
      <c r="J124" s="237"/>
    </row>
    <row r="125" spans="1:16" x14ac:dyDescent="0.25">
      <c r="A125" s="306" t="s">
        <v>332</v>
      </c>
      <c r="B125" s="307"/>
      <c r="C125" s="307"/>
      <c r="D125" s="307"/>
      <c r="E125" s="307"/>
      <c r="F125" s="307"/>
      <c r="G125" s="307"/>
      <c r="H125" s="307"/>
      <c r="I125" s="307"/>
      <c r="J125" s="308"/>
    </row>
    <row r="126" spans="1:16" x14ac:dyDescent="0.25">
      <c r="A126" s="235"/>
      <c r="I126" s="1"/>
      <c r="J126" s="238"/>
    </row>
    <row r="127" spans="1:16" x14ac:dyDescent="0.25">
      <c r="A127" s="297" t="s">
        <v>393</v>
      </c>
      <c r="B127" s="298"/>
      <c r="C127" s="298"/>
      <c r="D127" s="298"/>
      <c r="E127" s="298"/>
      <c r="F127" s="298"/>
      <c r="G127" s="298"/>
      <c r="H127" s="298"/>
      <c r="I127" s="298"/>
      <c r="J127" s="299"/>
    </row>
    <row r="128" spans="1:16" x14ac:dyDescent="0.25">
      <c r="A128" s="297" t="s">
        <v>394</v>
      </c>
      <c r="B128" s="298"/>
      <c r="C128" s="298"/>
      <c r="D128" s="298"/>
      <c r="E128" s="298"/>
      <c r="F128" s="298"/>
      <c r="G128" s="298"/>
      <c r="H128" s="298"/>
      <c r="I128" s="298"/>
      <c r="J128" s="299"/>
    </row>
    <row r="129" spans="1:15" ht="15.75" thickBot="1" x14ac:dyDescent="0.3">
      <c r="A129" s="300"/>
      <c r="B129" s="301"/>
      <c r="C129" s="301"/>
      <c r="D129" s="301"/>
      <c r="E129" s="301"/>
      <c r="F129" s="301"/>
      <c r="G129" s="301"/>
      <c r="H129" s="301"/>
      <c r="I129" s="301"/>
      <c r="J129" s="302"/>
    </row>
    <row r="130" spans="1:15" ht="15.75" thickBot="1" x14ac:dyDescent="0.3"/>
    <row r="131" spans="1:15" x14ac:dyDescent="0.25">
      <c r="A131" s="241" t="s">
        <v>343</v>
      </c>
      <c r="B131" s="239"/>
      <c r="C131" s="239"/>
      <c r="D131" s="240"/>
      <c r="E131"/>
      <c r="F131"/>
      <c r="I131" s="1"/>
      <c r="L131" s="1"/>
      <c r="M131" s="1"/>
      <c r="N131" s="1"/>
      <c r="O131" s="1"/>
    </row>
    <row r="132" spans="1:15" x14ac:dyDescent="0.25">
      <c r="A132" s="209" t="s">
        <v>395</v>
      </c>
      <c r="B132" s="210"/>
      <c r="C132" s="210"/>
      <c r="D132" s="211"/>
      <c r="E132"/>
      <c r="F132"/>
      <c r="I132" s="1"/>
      <c r="L132" s="1"/>
      <c r="M132" s="1"/>
      <c r="N132" s="1"/>
      <c r="O132" s="1"/>
    </row>
    <row r="133" spans="1:15" x14ac:dyDescent="0.25">
      <c r="A133" s="209" t="s">
        <v>396</v>
      </c>
      <c r="B133" s="210"/>
      <c r="C133" s="210"/>
      <c r="D133" s="211"/>
      <c r="E133"/>
      <c r="F133"/>
      <c r="I133" s="1"/>
      <c r="L133" s="1"/>
      <c r="M133" s="1"/>
      <c r="N133" s="1"/>
      <c r="O133" s="1"/>
    </row>
    <row r="134" spans="1:15" x14ac:dyDescent="0.25">
      <c r="A134" s="209" t="s">
        <v>397</v>
      </c>
      <c r="B134" s="210"/>
      <c r="C134" s="210"/>
      <c r="D134" s="211"/>
      <c r="E134"/>
      <c r="F134"/>
      <c r="I134" s="1"/>
      <c r="L134" s="1"/>
      <c r="M134" s="1"/>
      <c r="N134" s="1"/>
      <c r="O134" s="1"/>
    </row>
    <row r="135" spans="1:15" ht="15.75" thickBot="1" x14ac:dyDescent="0.3">
      <c r="A135" s="212" t="s">
        <v>398</v>
      </c>
      <c r="B135" s="213"/>
      <c r="C135" s="213"/>
      <c r="D135" s="214"/>
      <c r="E135"/>
      <c r="F135"/>
      <c r="I135" s="1"/>
      <c r="L135" s="1"/>
      <c r="M135" s="1"/>
      <c r="N135" s="1"/>
      <c r="O135" s="1"/>
    </row>
    <row r="138" spans="1:15" ht="15" customHeight="1" x14ac:dyDescent="0.25"/>
  </sheetData>
  <sortState ref="A2:L112">
    <sortCondition ref="B1"/>
  </sortState>
  <mergeCells count="11">
    <mergeCell ref="A127:J127"/>
    <mergeCell ref="A128:J129"/>
    <mergeCell ref="A123:J123"/>
    <mergeCell ref="A125:J125"/>
    <mergeCell ref="G111:G115"/>
    <mergeCell ref="A111:A115"/>
    <mergeCell ref="B111:B115"/>
    <mergeCell ref="C111:C115"/>
    <mergeCell ref="D111:D115"/>
    <mergeCell ref="E111:E115"/>
    <mergeCell ref="F111:F115"/>
  </mergeCells>
  <conditionalFormatting sqref="I22">
    <cfRule type="duplicateValues" dxfId="22" priority="11"/>
  </conditionalFormatting>
  <conditionalFormatting sqref="I24">
    <cfRule type="duplicateValues" dxfId="21" priority="10"/>
  </conditionalFormatting>
  <conditionalFormatting sqref="I46">
    <cfRule type="duplicateValues" dxfId="20" priority="9"/>
  </conditionalFormatting>
  <conditionalFormatting sqref="I42">
    <cfRule type="duplicateValues" dxfId="19" priority="8"/>
  </conditionalFormatting>
  <conditionalFormatting sqref="I71">
    <cfRule type="duplicateValues" dxfId="18" priority="7"/>
  </conditionalFormatting>
  <conditionalFormatting sqref="I107">
    <cfRule type="duplicateValues" dxfId="17" priority="6"/>
  </conditionalFormatting>
  <conditionalFormatting sqref="I111">
    <cfRule type="duplicateValues" dxfId="16" priority="5"/>
  </conditionalFormatting>
  <conditionalFormatting sqref="I112">
    <cfRule type="duplicateValues" dxfId="15" priority="4"/>
  </conditionalFormatting>
  <conditionalFormatting sqref="I113:I114">
    <cfRule type="duplicateValues" dxfId="14" priority="3"/>
  </conditionalFormatting>
  <conditionalFormatting sqref="I115">
    <cfRule type="duplicateValues" dxfId="13" priority="2"/>
  </conditionalFormatting>
  <conditionalFormatting sqref="I117">
    <cfRule type="duplicateValues" dxfId="12" priority="1"/>
  </conditionalFormatting>
  <pageMargins left="0.7" right="0.7" top="0.75" bottom="0.75" header="0.3" footer="0.3"/>
  <pageSetup orientation="landscape" r:id="rId1"/>
  <ignoredErrors>
    <ignoredError sqref="C119 G119 C111 G111 C2:C8 G2:G8 C10:C12 G11:G12 G14:G58 C14:C58 G60:G68 C60:C68 G70:G83 C70:C83 G85:G90 C85:C97 G97 G99 C99 G101:G102 C101:C102 G104:G105 C104:C105 G107:G109 C107:C109 G116:G117 C116:C117 G92:G9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H78"/>
  <sheetViews>
    <sheetView zoomScale="60" zoomScaleNormal="60" workbookViewId="0">
      <selection activeCell="E70" sqref="E70"/>
    </sheetView>
  </sheetViews>
  <sheetFormatPr defaultRowHeight="15" x14ac:dyDescent="0.25"/>
  <cols>
    <col min="1" max="1" width="12.42578125" style="51" customWidth="1"/>
    <col min="2" max="2" width="30" style="52" customWidth="1"/>
    <col min="3" max="3" width="45.5703125" style="52" bestFit="1" customWidth="1"/>
    <col min="4" max="4" width="16" style="51" customWidth="1"/>
    <col min="5" max="5" width="19.140625" style="51" customWidth="1"/>
    <col min="6" max="77" width="9.140625" style="160"/>
    <col min="78" max="78" width="9.140625" style="160" customWidth="1"/>
  </cols>
  <sheetData>
    <row r="1" spans="1:164" s="195" customFormat="1" ht="45" customHeight="1" thickBot="1" x14ac:dyDescent="0.3">
      <c r="A1" s="199" t="s">
        <v>456</v>
      </c>
      <c r="B1" s="199" t="s">
        <v>337</v>
      </c>
      <c r="C1" s="200" t="s">
        <v>194</v>
      </c>
      <c r="D1" s="201" t="s">
        <v>345</v>
      </c>
      <c r="E1" s="201" t="s">
        <v>196</v>
      </c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  <c r="AM1" s="194"/>
      <c r="AN1" s="194"/>
      <c r="AO1" s="194"/>
      <c r="AP1" s="194"/>
      <c r="AQ1" s="194"/>
      <c r="AR1" s="194"/>
      <c r="AS1" s="194"/>
      <c r="AT1" s="194"/>
      <c r="AU1" s="194"/>
      <c r="AV1" s="194"/>
      <c r="AW1" s="194"/>
      <c r="AX1" s="194"/>
      <c r="AY1" s="194"/>
      <c r="AZ1" s="194"/>
      <c r="BA1" s="194"/>
      <c r="BB1" s="194"/>
      <c r="BC1" s="194"/>
      <c r="BD1" s="194"/>
      <c r="BE1" s="194"/>
      <c r="BF1" s="194"/>
      <c r="BG1" s="194"/>
      <c r="BH1" s="194"/>
      <c r="BI1" s="194"/>
      <c r="BJ1" s="194"/>
      <c r="BK1" s="194"/>
      <c r="BL1" s="194"/>
      <c r="BM1" s="194"/>
      <c r="BN1" s="194"/>
      <c r="BO1" s="194"/>
      <c r="BP1" s="194"/>
      <c r="BQ1" s="194"/>
      <c r="BR1" s="194"/>
      <c r="BS1" s="194"/>
      <c r="BT1" s="194"/>
      <c r="BU1" s="194"/>
      <c r="BV1" s="194"/>
      <c r="BW1" s="194"/>
      <c r="BX1" s="194"/>
      <c r="BY1" s="194"/>
      <c r="BZ1" s="194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</row>
    <row r="2" spans="1:164" ht="30" customHeight="1" x14ac:dyDescent="0.25">
      <c r="A2" s="82">
        <v>1</v>
      </c>
      <c r="B2" s="85" t="s">
        <v>412</v>
      </c>
      <c r="C2" s="191" t="s">
        <v>226</v>
      </c>
      <c r="D2" s="87">
        <v>3</v>
      </c>
      <c r="E2" s="196">
        <v>400</v>
      </c>
    </row>
    <row r="3" spans="1:164" ht="30" customHeight="1" x14ac:dyDescent="0.25">
      <c r="A3" s="83">
        <v>1</v>
      </c>
      <c r="B3" s="84" t="s">
        <v>197</v>
      </c>
      <c r="C3" s="192" t="s">
        <v>199</v>
      </c>
      <c r="D3" s="68">
        <v>1</v>
      </c>
      <c r="E3" s="197">
        <v>0</v>
      </c>
    </row>
    <row r="4" spans="1:164" s="59" customFormat="1" ht="30" customHeight="1" x14ac:dyDescent="0.25">
      <c r="A4" s="244">
        <v>1</v>
      </c>
      <c r="B4" s="245" t="s">
        <v>413</v>
      </c>
      <c r="C4" s="193" t="s">
        <v>248</v>
      </c>
      <c r="D4" s="244">
        <v>3</v>
      </c>
      <c r="E4" s="198">
        <v>50</v>
      </c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60"/>
      <c r="AM4" s="160"/>
      <c r="AN4" s="160"/>
      <c r="AO4" s="160"/>
      <c r="AP4" s="160"/>
      <c r="AQ4" s="160"/>
      <c r="AR4" s="160"/>
      <c r="AS4" s="160"/>
      <c r="AT4" s="160"/>
      <c r="AU4" s="160"/>
      <c r="AV4" s="160"/>
      <c r="AW4" s="160"/>
      <c r="AX4" s="160"/>
      <c r="AY4" s="160"/>
      <c r="AZ4" s="160"/>
      <c r="BA4" s="160"/>
      <c r="BB4" s="160"/>
      <c r="BC4" s="160"/>
      <c r="BD4" s="160"/>
      <c r="BE4" s="160"/>
      <c r="BF4" s="160"/>
      <c r="BG4" s="160"/>
      <c r="BH4" s="160"/>
      <c r="BI4" s="160"/>
      <c r="BJ4" s="160"/>
      <c r="BK4" s="160"/>
      <c r="BL4" s="160"/>
      <c r="BM4" s="160"/>
      <c r="BN4" s="160"/>
      <c r="BO4" s="160"/>
      <c r="BP4" s="160"/>
      <c r="BQ4" s="160"/>
      <c r="BR4" s="160"/>
      <c r="BS4" s="160"/>
      <c r="BT4" s="160"/>
      <c r="BU4" s="160"/>
      <c r="BV4" s="160"/>
      <c r="BW4" s="160"/>
      <c r="BX4" s="160"/>
      <c r="BY4" s="160"/>
      <c r="BZ4" s="160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</row>
    <row r="5" spans="1:164" s="59" customFormat="1" ht="30" customHeight="1" x14ac:dyDescent="0.25">
      <c r="A5" s="244">
        <v>1</v>
      </c>
      <c r="B5" s="245" t="s">
        <v>414</v>
      </c>
      <c r="C5" s="193" t="s">
        <v>246</v>
      </c>
      <c r="D5" s="257">
        <v>3</v>
      </c>
      <c r="E5" s="198">
        <v>100</v>
      </c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60"/>
      <c r="AM5" s="160"/>
      <c r="AN5" s="160"/>
      <c r="AO5" s="160"/>
      <c r="AP5" s="160"/>
      <c r="AQ5" s="160"/>
      <c r="AR5" s="160"/>
      <c r="AS5" s="160"/>
      <c r="AT5" s="160"/>
      <c r="AU5" s="160"/>
      <c r="AV5" s="160"/>
      <c r="AW5" s="160"/>
      <c r="AX5" s="160"/>
      <c r="AY5" s="160"/>
      <c r="AZ5" s="160"/>
      <c r="BA5" s="160"/>
      <c r="BB5" s="160"/>
      <c r="BC5" s="160"/>
      <c r="BD5" s="160"/>
      <c r="BE5" s="160"/>
      <c r="BF5" s="160"/>
      <c r="BG5" s="160"/>
      <c r="BH5" s="160"/>
      <c r="BI5" s="160"/>
      <c r="BJ5" s="160"/>
      <c r="BK5" s="160"/>
      <c r="BL5" s="160"/>
      <c r="BM5" s="160"/>
      <c r="BN5" s="160"/>
      <c r="BO5" s="160"/>
      <c r="BP5" s="160"/>
      <c r="BQ5" s="160"/>
      <c r="BR5" s="160"/>
      <c r="BS5" s="160"/>
      <c r="BT5" s="160"/>
      <c r="BU5" s="160"/>
      <c r="BV5" s="160"/>
      <c r="BW5" s="160"/>
      <c r="BX5" s="160"/>
      <c r="BY5" s="160"/>
      <c r="BZ5" s="160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</row>
    <row r="6" spans="1:164" s="59" customFormat="1" ht="30" customHeight="1" x14ac:dyDescent="0.25">
      <c r="A6" s="244">
        <v>1</v>
      </c>
      <c r="B6" s="245" t="s">
        <v>415</v>
      </c>
      <c r="C6" s="193" t="s">
        <v>247</v>
      </c>
      <c r="D6" s="88">
        <v>3</v>
      </c>
      <c r="E6" s="198">
        <v>297</v>
      </c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  <c r="AJ6" s="160"/>
      <c r="AK6" s="160"/>
      <c r="AL6" s="160"/>
      <c r="AM6" s="160"/>
      <c r="AN6" s="160"/>
      <c r="AO6" s="160"/>
      <c r="AP6" s="160"/>
      <c r="AQ6" s="160"/>
      <c r="AR6" s="160"/>
      <c r="AS6" s="160"/>
      <c r="AT6" s="160"/>
      <c r="AU6" s="160"/>
      <c r="AV6" s="160"/>
      <c r="AW6" s="160"/>
      <c r="AX6" s="160"/>
      <c r="AY6" s="160"/>
      <c r="AZ6" s="160"/>
      <c r="BA6" s="160"/>
      <c r="BB6" s="160"/>
      <c r="BC6" s="160"/>
      <c r="BD6" s="160"/>
      <c r="BE6" s="160"/>
      <c r="BF6" s="160"/>
      <c r="BG6" s="160"/>
      <c r="BH6" s="160"/>
      <c r="BI6" s="160"/>
      <c r="BJ6" s="160"/>
      <c r="BK6" s="160"/>
      <c r="BL6" s="160"/>
      <c r="BM6" s="160"/>
      <c r="BN6" s="160"/>
      <c r="BO6" s="160"/>
      <c r="BP6" s="160"/>
      <c r="BQ6" s="160"/>
      <c r="BR6" s="160"/>
      <c r="BS6" s="160"/>
      <c r="BT6" s="160"/>
      <c r="BU6" s="160"/>
      <c r="BV6" s="160"/>
      <c r="BW6" s="160"/>
      <c r="BX6" s="160"/>
      <c r="BY6" s="160"/>
      <c r="BZ6" s="160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</row>
    <row r="7" spans="1:164" ht="30" customHeight="1" x14ac:dyDescent="0.25">
      <c r="A7" s="244">
        <v>1</v>
      </c>
      <c r="B7" s="245" t="s">
        <v>416</v>
      </c>
      <c r="C7" s="193" t="s">
        <v>249</v>
      </c>
      <c r="D7" s="244">
        <v>3</v>
      </c>
      <c r="E7" s="198">
        <v>0</v>
      </c>
    </row>
    <row r="8" spans="1:164" ht="30" customHeight="1" x14ac:dyDescent="0.25">
      <c r="A8" s="244">
        <v>1</v>
      </c>
      <c r="B8" s="245" t="s">
        <v>417</v>
      </c>
      <c r="C8" s="193" t="s">
        <v>243</v>
      </c>
      <c r="D8" s="244">
        <v>3</v>
      </c>
      <c r="E8" s="198">
        <v>95</v>
      </c>
    </row>
    <row r="9" spans="1:164" ht="30" customHeight="1" x14ac:dyDescent="0.25">
      <c r="A9" s="244">
        <v>1</v>
      </c>
      <c r="B9" s="245" t="s">
        <v>418</v>
      </c>
      <c r="C9" s="193" t="s">
        <v>249</v>
      </c>
      <c r="D9" s="258">
        <v>3</v>
      </c>
      <c r="E9" s="198">
        <v>0</v>
      </c>
    </row>
    <row r="10" spans="1:164" ht="30" customHeight="1" x14ac:dyDescent="0.25">
      <c r="A10" s="244">
        <v>1</v>
      </c>
      <c r="B10" s="245" t="s">
        <v>419</v>
      </c>
      <c r="C10" s="193" t="s">
        <v>226</v>
      </c>
      <c r="D10" s="244">
        <v>3</v>
      </c>
      <c r="E10" s="198">
        <v>0</v>
      </c>
    </row>
    <row r="11" spans="1:164" ht="30" customHeight="1" x14ac:dyDescent="0.25">
      <c r="A11" s="244">
        <v>1</v>
      </c>
      <c r="B11" s="245" t="s">
        <v>420</v>
      </c>
      <c r="C11" s="193" t="s">
        <v>250</v>
      </c>
      <c r="D11" s="244">
        <v>3</v>
      </c>
      <c r="E11" s="198"/>
    </row>
    <row r="12" spans="1:164" ht="30" customHeight="1" x14ac:dyDescent="0.25">
      <c r="A12" s="244">
        <v>1</v>
      </c>
      <c r="B12" s="245" t="s">
        <v>421</v>
      </c>
      <c r="C12" s="193" t="s">
        <v>235</v>
      </c>
      <c r="D12" s="88">
        <v>2</v>
      </c>
      <c r="E12" s="198">
        <v>60</v>
      </c>
    </row>
    <row r="13" spans="1:164" s="59" customFormat="1" ht="30" customHeight="1" x14ac:dyDescent="0.25">
      <c r="A13" s="244">
        <v>1</v>
      </c>
      <c r="B13" s="245" t="s">
        <v>422</v>
      </c>
      <c r="C13" s="193" t="s">
        <v>236</v>
      </c>
      <c r="D13" s="88">
        <v>2</v>
      </c>
      <c r="E13" s="198">
        <v>50</v>
      </c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0"/>
      <c r="AJ13" s="160"/>
      <c r="AK13" s="160"/>
      <c r="AL13" s="160"/>
      <c r="AM13" s="160"/>
      <c r="AN13" s="160"/>
      <c r="AO13" s="160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160"/>
      <c r="BF13" s="160"/>
      <c r="BG13" s="160"/>
      <c r="BH13" s="160"/>
      <c r="BI13" s="160"/>
      <c r="BJ13" s="160"/>
      <c r="BK13" s="160"/>
      <c r="BL13" s="160"/>
      <c r="BM13" s="160"/>
      <c r="BN13" s="160"/>
      <c r="BO13" s="160"/>
      <c r="BP13" s="160"/>
      <c r="BQ13" s="160"/>
      <c r="BR13" s="160"/>
      <c r="BS13" s="160"/>
      <c r="BT13" s="160"/>
      <c r="BU13" s="160"/>
      <c r="BV13" s="160"/>
      <c r="BW13" s="160"/>
      <c r="BX13" s="160"/>
      <c r="BY13" s="160"/>
      <c r="BZ13" s="160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</row>
    <row r="14" spans="1:164" s="59" customFormat="1" ht="30" customHeight="1" x14ac:dyDescent="0.25">
      <c r="A14" s="244">
        <v>1</v>
      </c>
      <c r="B14" s="245" t="s">
        <v>423</v>
      </c>
      <c r="C14" s="193" t="s">
        <v>251</v>
      </c>
      <c r="D14" s="257">
        <v>3</v>
      </c>
      <c r="E14" s="198">
        <v>30</v>
      </c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  <c r="AF14" s="160"/>
      <c r="AG14" s="160"/>
      <c r="AH14" s="160"/>
      <c r="AI14" s="160"/>
      <c r="AJ14" s="160"/>
      <c r="AK14" s="160"/>
      <c r="AL14" s="160"/>
      <c r="AM14" s="160"/>
      <c r="AN14" s="160"/>
      <c r="AO14" s="160"/>
      <c r="AP14" s="160"/>
      <c r="AQ14" s="160"/>
      <c r="AR14" s="160"/>
      <c r="AS14" s="160"/>
      <c r="AT14" s="160"/>
      <c r="AU14" s="160"/>
      <c r="AV14" s="160"/>
      <c r="AW14" s="160"/>
      <c r="AX14" s="160"/>
      <c r="AY14" s="160"/>
      <c r="AZ14" s="160"/>
      <c r="BA14" s="160"/>
      <c r="BB14" s="160"/>
      <c r="BC14" s="160"/>
      <c r="BD14" s="160"/>
      <c r="BE14" s="160"/>
      <c r="BF14" s="160"/>
      <c r="BG14" s="160"/>
      <c r="BH14" s="160"/>
      <c r="BI14" s="160"/>
      <c r="BJ14" s="160"/>
      <c r="BK14" s="160"/>
      <c r="BL14" s="160"/>
      <c r="BM14" s="160"/>
      <c r="BN14" s="160"/>
      <c r="BO14" s="160"/>
      <c r="BP14" s="160"/>
      <c r="BQ14" s="160"/>
      <c r="BR14" s="160"/>
      <c r="BS14" s="160"/>
      <c r="BT14" s="160"/>
      <c r="BU14" s="160"/>
      <c r="BV14" s="160"/>
      <c r="BW14" s="160"/>
      <c r="BX14" s="160"/>
      <c r="BY14" s="160"/>
      <c r="BZ14" s="160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</row>
    <row r="15" spans="1:164" ht="30" customHeight="1" x14ac:dyDescent="0.25">
      <c r="A15" s="244">
        <v>1</v>
      </c>
      <c r="B15" s="245" t="s">
        <v>201</v>
      </c>
      <c r="C15" s="193" t="s">
        <v>226</v>
      </c>
      <c r="D15" s="88">
        <v>1</v>
      </c>
      <c r="E15" s="198">
        <v>999</v>
      </c>
    </row>
    <row r="16" spans="1:164" ht="30" customHeight="1" x14ac:dyDescent="0.25">
      <c r="A16" s="244">
        <v>1</v>
      </c>
      <c r="B16" s="245" t="s">
        <v>215</v>
      </c>
      <c r="C16" s="193" t="s">
        <v>232</v>
      </c>
      <c r="D16" s="258">
        <v>3</v>
      </c>
      <c r="E16" s="198">
        <v>49</v>
      </c>
    </row>
    <row r="17" spans="1:164" ht="30" customHeight="1" x14ac:dyDescent="0.25">
      <c r="A17" s="244">
        <v>1</v>
      </c>
      <c r="B17" s="245" t="s">
        <v>31</v>
      </c>
      <c r="C17" s="193" t="s">
        <v>237</v>
      </c>
      <c r="D17" s="88">
        <v>2</v>
      </c>
      <c r="E17" s="198">
        <v>397</v>
      </c>
    </row>
    <row r="18" spans="1:164" ht="30" customHeight="1" x14ac:dyDescent="0.25">
      <c r="A18" s="244">
        <v>1</v>
      </c>
      <c r="B18" s="245" t="s">
        <v>424</v>
      </c>
      <c r="C18" s="193" t="s">
        <v>252</v>
      </c>
      <c r="D18" s="244">
        <v>3</v>
      </c>
      <c r="E18" s="198">
        <v>150</v>
      </c>
    </row>
    <row r="19" spans="1:164" ht="30" customHeight="1" x14ac:dyDescent="0.25">
      <c r="A19" s="244">
        <v>1</v>
      </c>
      <c r="B19" s="245" t="s">
        <v>425</v>
      </c>
      <c r="C19" s="193" t="s">
        <v>232</v>
      </c>
      <c r="D19" s="88">
        <v>2</v>
      </c>
      <c r="E19" s="198">
        <v>180</v>
      </c>
    </row>
    <row r="20" spans="1:164" ht="30" customHeight="1" x14ac:dyDescent="0.25">
      <c r="A20" s="244">
        <v>1</v>
      </c>
      <c r="B20" s="245" t="s">
        <v>426</v>
      </c>
      <c r="C20" s="193" t="s">
        <v>238</v>
      </c>
      <c r="D20" s="88">
        <v>2</v>
      </c>
      <c r="E20" s="198">
        <v>100</v>
      </c>
    </row>
    <row r="21" spans="1:164" ht="30" customHeight="1" x14ac:dyDescent="0.25">
      <c r="A21" s="244">
        <v>1</v>
      </c>
      <c r="B21" s="245" t="s">
        <v>427</v>
      </c>
      <c r="C21" s="193" t="s">
        <v>253</v>
      </c>
      <c r="D21" s="244">
        <v>3</v>
      </c>
      <c r="E21" s="198">
        <v>45</v>
      </c>
    </row>
    <row r="22" spans="1:164" ht="30" customHeight="1" x14ac:dyDescent="0.25">
      <c r="A22" s="244">
        <v>1</v>
      </c>
      <c r="B22" s="245" t="s">
        <v>428</v>
      </c>
      <c r="C22" s="193" t="s">
        <v>254</v>
      </c>
      <c r="D22" s="244">
        <v>3</v>
      </c>
      <c r="E22" s="198">
        <v>99</v>
      </c>
    </row>
    <row r="23" spans="1:164" ht="30" customHeight="1" x14ac:dyDescent="0.25">
      <c r="A23" s="244">
        <v>1</v>
      </c>
      <c r="B23" s="245" t="s">
        <v>429</v>
      </c>
      <c r="C23" s="193" t="s">
        <v>243</v>
      </c>
      <c r="D23" s="244">
        <v>3</v>
      </c>
      <c r="E23" s="198">
        <v>300</v>
      </c>
    </row>
    <row r="24" spans="1:164" ht="30" customHeight="1" x14ac:dyDescent="0.25">
      <c r="A24" s="244">
        <v>1</v>
      </c>
      <c r="B24" s="245" t="s">
        <v>430</v>
      </c>
      <c r="C24" s="193" t="s">
        <v>243</v>
      </c>
      <c r="D24" s="244">
        <v>3</v>
      </c>
      <c r="E24" s="198">
        <v>500</v>
      </c>
    </row>
    <row r="25" spans="1:164" ht="30" customHeight="1" x14ac:dyDescent="0.25">
      <c r="A25" s="244">
        <v>1</v>
      </c>
      <c r="B25" s="245" t="s">
        <v>431</v>
      </c>
      <c r="C25" s="193" t="s">
        <v>249</v>
      </c>
      <c r="D25" s="244">
        <v>3</v>
      </c>
      <c r="E25" s="198">
        <v>120</v>
      </c>
    </row>
    <row r="26" spans="1:164" ht="30" customHeight="1" x14ac:dyDescent="0.25">
      <c r="A26" s="244">
        <v>1</v>
      </c>
      <c r="B26" s="245" t="s">
        <v>432</v>
      </c>
      <c r="C26" s="193" t="s">
        <v>243</v>
      </c>
      <c r="D26" s="244">
        <v>3</v>
      </c>
      <c r="E26" s="198">
        <v>643</v>
      </c>
    </row>
    <row r="27" spans="1:164" ht="30" customHeight="1" x14ac:dyDescent="0.25">
      <c r="A27" s="244">
        <v>1</v>
      </c>
      <c r="B27" s="245" t="s">
        <v>433</v>
      </c>
      <c r="C27" s="193" t="s">
        <v>239</v>
      </c>
      <c r="D27" s="88">
        <v>2</v>
      </c>
      <c r="E27" s="198">
        <v>120</v>
      </c>
    </row>
    <row r="28" spans="1:164" ht="30" customHeight="1" x14ac:dyDescent="0.25">
      <c r="A28" s="244">
        <v>1</v>
      </c>
      <c r="B28" s="245" t="s">
        <v>434</v>
      </c>
      <c r="C28" s="193" t="s">
        <v>240</v>
      </c>
      <c r="D28" s="88">
        <v>2</v>
      </c>
      <c r="E28" s="198">
        <v>562</v>
      </c>
    </row>
    <row r="29" spans="1:164" ht="30" customHeight="1" x14ac:dyDescent="0.25">
      <c r="A29" s="244">
        <v>1</v>
      </c>
      <c r="B29" s="245" t="s">
        <v>435</v>
      </c>
      <c r="C29" s="193" t="s">
        <v>255</v>
      </c>
      <c r="D29" s="244">
        <v>3</v>
      </c>
      <c r="E29" s="198">
        <v>97</v>
      </c>
    </row>
    <row r="30" spans="1:164" ht="30" customHeight="1" x14ac:dyDescent="0.25">
      <c r="A30" s="244">
        <v>1</v>
      </c>
      <c r="B30" s="245" t="s">
        <v>436</v>
      </c>
      <c r="C30" s="193" t="s">
        <v>256</v>
      </c>
      <c r="D30" s="244">
        <v>3</v>
      </c>
      <c r="E30" s="198">
        <v>33</v>
      </c>
    </row>
    <row r="31" spans="1:164" s="59" customFormat="1" ht="30" customHeight="1" x14ac:dyDescent="0.25">
      <c r="A31" s="244">
        <v>1</v>
      </c>
      <c r="B31" s="245" t="s">
        <v>437</v>
      </c>
      <c r="C31" s="193" t="s">
        <v>257</v>
      </c>
      <c r="D31" s="244">
        <v>3</v>
      </c>
      <c r="E31" s="198">
        <v>0</v>
      </c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160"/>
      <c r="AH31" s="160"/>
      <c r="AI31" s="160"/>
      <c r="AJ31" s="160"/>
      <c r="AK31" s="160"/>
      <c r="AL31" s="160"/>
      <c r="AM31" s="160"/>
      <c r="AN31" s="160"/>
      <c r="AO31" s="160"/>
      <c r="AP31" s="160"/>
      <c r="AQ31" s="160"/>
      <c r="AR31" s="160"/>
      <c r="AS31" s="160"/>
      <c r="AT31" s="160"/>
      <c r="AU31" s="160"/>
      <c r="AV31" s="160"/>
      <c r="AW31" s="160"/>
      <c r="AX31" s="160"/>
      <c r="AY31" s="160"/>
      <c r="AZ31" s="160"/>
      <c r="BA31" s="160"/>
      <c r="BB31" s="160"/>
      <c r="BC31" s="160"/>
      <c r="BD31" s="160"/>
      <c r="BE31" s="160"/>
      <c r="BF31" s="160"/>
      <c r="BG31" s="160"/>
      <c r="BH31" s="160"/>
      <c r="BI31" s="160"/>
      <c r="BJ31" s="160"/>
      <c r="BK31" s="160"/>
      <c r="BL31" s="160"/>
      <c r="BM31" s="160"/>
      <c r="BN31" s="160"/>
      <c r="BO31" s="160"/>
      <c r="BP31" s="160"/>
      <c r="BQ31" s="160"/>
      <c r="BR31" s="160"/>
      <c r="BS31" s="160"/>
      <c r="BT31" s="160"/>
      <c r="BU31" s="160"/>
      <c r="BV31" s="160"/>
      <c r="BW31" s="160"/>
      <c r="BX31" s="160"/>
      <c r="BY31" s="160"/>
      <c r="BZ31" s="160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</row>
    <row r="32" spans="1:164" ht="30" customHeight="1" x14ac:dyDescent="0.25">
      <c r="A32" s="244">
        <v>1</v>
      </c>
      <c r="B32" s="245" t="s">
        <v>438</v>
      </c>
      <c r="C32" s="193" t="s">
        <v>241</v>
      </c>
      <c r="D32" s="88">
        <v>2</v>
      </c>
      <c r="E32" s="198">
        <v>34</v>
      </c>
    </row>
    <row r="33" spans="1:164" ht="30" customHeight="1" x14ac:dyDescent="0.25">
      <c r="A33" s="244">
        <v>1</v>
      </c>
      <c r="B33" s="245" t="s">
        <v>439</v>
      </c>
      <c r="C33" s="193" t="s">
        <v>259</v>
      </c>
      <c r="D33" s="244">
        <v>3</v>
      </c>
      <c r="E33" s="198">
        <v>204</v>
      </c>
    </row>
    <row r="34" spans="1:164" ht="30" customHeight="1" x14ac:dyDescent="0.25">
      <c r="A34" s="244">
        <v>1</v>
      </c>
      <c r="B34" s="245" t="s">
        <v>440</v>
      </c>
      <c r="C34" s="193" t="s">
        <v>260</v>
      </c>
      <c r="D34" s="244">
        <v>3</v>
      </c>
      <c r="E34" s="198">
        <v>60</v>
      </c>
    </row>
    <row r="35" spans="1:164" ht="30" customHeight="1" x14ac:dyDescent="0.25">
      <c r="A35" s="244">
        <v>1</v>
      </c>
      <c r="B35" s="245" t="s">
        <v>211</v>
      </c>
      <c r="C35" s="193" t="s">
        <v>242</v>
      </c>
      <c r="D35" s="88">
        <v>2</v>
      </c>
      <c r="E35" s="198">
        <v>0</v>
      </c>
    </row>
    <row r="36" spans="1:164" s="59" customFormat="1" ht="30" customHeight="1" x14ac:dyDescent="0.25">
      <c r="A36" s="244">
        <v>1</v>
      </c>
      <c r="B36" s="245" t="s">
        <v>441</v>
      </c>
      <c r="C36" s="193" t="s">
        <v>258</v>
      </c>
      <c r="D36" s="244">
        <v>3</v>
      </c>
      <c r="E36" s="198">
        <v>0</v>
      </c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60"/>
      <c r="Z36" s="160"/>
      <c r="AA36" s="160"/>
      <c r="AB36" s="160"/>
      <c r="AC36" s="160"/>
      <c r="AD36" s="160"/>
      <c r="AE36" s="160"/>
      <c r="AF36" s="160"/>
      <c r="AG36" s="160"/>
      <c r="AH36" s="160"/>
      <c r="AI36" s="160"/>
      <c r="AJ36" s="160"/>
      <c r="AK36" s="160"/>
      <c r="AL36" s="160"/>
      <c r="AM36" s="160"/>
      <c r="AN36" s="160"/>
      <c r="AO36" s="160"/>
      <c r="AP36" s="160"/>
      <c r="AQ36" s="160"/>
      <c r="AR36" s="160"/>
      <c r="AS36" s="160"/>
      <c r="AT36" s="160"/>
      <c r="AU36" s="160"/>
      <c r="AV36" s="160"/>
      <c r="AW36" s="160"/>
      <c r="AX36" s="160"/>
      <c r="AY36" s="160"/>
      <c r="AZ36" s="160"/>
      <c r="BA36" s="160"/>
      <c r="BB36" s="160"/>
      <c r="BC36" s="160"/>
      <c r="BD36" s="160"/>
      <c r="BE36" s="160"/>
      <c r="BF36" s="160"/>
      <c r="BG36" s="160"/>
      <c r="BH36" s="160"/>
      <c r="BI36" s="160"/>
      <c r="BJ36" s="160"/>
      <c r="BK36" s="160"/>
      <c r="BL36" s="160"/>
      <c r="BM36" s="160"/>
      <c r="BN36" s="160"/>
      <c r="BO36" s="160"/>
      <c r="BP36" s="160"/>
      <c r="BQ36" s="160"/>
      <c r="BR36" s="160"/>
      <c r="BS36" s="160"/>
      <c r="BT36" s="160"/>
      <c r="BU36" s="160"/>
      <c r="BV36" s="160"/>
      <c r="BW36" s="160"/>
      <c r="BX36" s="160"/>
      <c r="BY36" s="160"/>
      <c r="BZ36" s="160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</row>
    <row r="37" spans="1:164" s="59" customFormat="1" ht="30" customHeight="1" x14ac:dyDescent="0.25">
      <c r="A37" s="244">
        <v>1</v>
      </c>
      <c r="B37" s="245" t="s">
        <v>442</v>
      </c>
      <c r="C37" s="193" t="s">
        <v>261</v>
      </c>
      <c r="D37" s="244">
        <v>3</v>
      </c>
      <c r="E37" s="198">
        <v>151</v>
      </c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60"/>
      <c r="Y37" s="160"/>
      <c r="Z37" s="160"/>
      <c r="AA37" s="160"/>
      <c r="AB37" s="160"/>
      <c r="AC37" s="160"/>
      <c r="AD37" s="160"/>
      <c r="AE37" s="160"/>
      <c r="AF37" s="160"/>
      <c r="AG37" s="160"/>
      <c r="AH37" s="160"/>
      <c r="AI37" s="160"/>
      <c r="AJ37" s="160"/>
      <c r="AK37" s="160"/>
      <c r="AL37" s="160"/>
      <c r="AM37" s="160"/>
      <c r="AN37" s="160"/>
      <c r="AO37" s="160"/>
      <c r="AP37" s="160"/>
      <c r="AQ37" s="160"/>
      <c r="AR37" s="160"/>
      <c r="AS37" s="160"/>
      <c r="AT37" s="160"/>
      <c r="AU37" s="160"/>
      <c r="AV37" s="160"/>
      <c r="AW37" s="160"/>
      <c r="AX37" s="160"/>
      <c r="AY37" s="160"/>
      <c r="AZ37" s="160"/>
      <c r="BA37" s="160"/>
      <c r="BB37" s="160"/>
      <c r="BC37" s="160"/>
      <c r="BD37" s="160"/>
      <c r="BE37" s="160"/>
      <c r="BF37" s="160"/>
      <c r="BG37" s="160"/>
      <c r="BH37" s="160"/>
      <c r="BI37" s="160"/>
      <c r="BJ37" s="160"/>
      <c r="BK37" s="160"/>
      <c r="BL37" s="160"/>
      <c r="BM37" s="160"/>
      <c r="BN37" s="160"/>
      <c r="BO37" s="160"/>
      <c r="BP37" s="160"/>
      <c r="BQ37" s="160"/>
      <c r="BR37" s="160"/>
      <c r="BS37" s="160"/>
      <c r="BT37" s="160"/>
      <c r="BU37" s="160"/>
      <c r="BV37" s="160"/>
      <c r="BW37" s="160"/>
      <c r="BX37" s="160"/>
      <c r="BY37" s="160"/>
      <c r="BZ37" s="160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</row>
    <row r="38" spans="1:164" ht="30" customHeight="1" x14ac:dyDescent="0.25">
      <c r="A38" s="244">
        <v>1</v>
      </c>
      <c r="B38" s="245" t="s">
        <v>443</v>
      </c>
      <c r="C38" s="193" t="s">
        <v>263</v>
      </c>
      <c r="D38" s="244">
        <v>3</v>
      </c>
      <c r="E38" s="198">
        <v>119</v>
      </c>
    </row>
    <row r="39" spans="1:164" s="59" customFormat="1" ht="30" customHeight="1" x14ac:dyDescent="0.25">
      <c r="A39" s="244">
        <v>1</v>
      </c>
      <c r="B39" s="245" t="s">
        <v>444</v>
      </c>
      <c r="C39" s="193" t="s">
        <v>262</v>
      </c>
      <c r="D39" s="244">
        <v>3</v>
      </c>
      <c r="E39" s="198">
        <v>36</v>
      </c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60"/>
      <c r="Y39" s="160"/>
      <c r="Z39" s="160"/>
      <c r="AA39" s="160"/>
      <c r="AB39" s="160"/>
      <c r="AC39" s="160"/>
      <c r="AD39" s="160"/>
      <c r="AE39" s="160"/>
      <c r="AF39" s="160"/>
      <c r="AG39" s="160"/>
      <c r="AH39" s="160"/>
      <c r="AI39" s="160"/>
      <c r="AJ39" s="160"/>
      <c r="AK39" s="160"/>
      <c r="AL39" s="160"/>
      <c r="AM39" s="160"/>
      <c r="AN39" s="160"/>
      <c r="AO39" s="160"/>
      <c r="AP39" s="160"/>
      <c r="AQ39" s="160"/>
      <c r="AR39" s="160"/>
      <c r="AS39" s="160"/>
      <c r="AT39" s="160"/>
      <c r="AU39" s="160"/>
      <c r="AV39" s="160"/>
      <c r="AW39" s="160"/>
      <c r="AX39" s="160"/>
      <c r="AY39" s="160"/>
      <c r="AZ39" s="160"/>
      <c r="BA39" s="160"/>
      <c r="BB39" s="160"/>
      <c r="BC39" s="160"/>
      <c r="BD39" s="160"/>
      <c r="BE39" s="160"/>
      <c r="BF39" s="160"/>
      <c r="BG39" s="160"/>
      <c r="BH39" s="160"/>
      <c r="BI39" s="160"/>
      <c r="BJ39" s="160"/>
      <c r="BK39" s="160"/>
      <c r="BL39" s="160"/>
      <c r="BM39" s="160"/>
      <c r="BN39" s="160"/>
      <c r="BO39" s="160"/>
      <c r="BP39" s="160"/>
      <c r="BQ39" s="160"/>
      <c r="BR39" s="160"/>
      <c r="BS39" s="160"/>
      <c r="BT39" s="160"/>
      <c r="BU39" s="160"/>
      <c r="BV39" s="160"/>
      <c r="BW39" s="160"/>
      <c r="BX39" s="160"/>
      <c r="BY39" s="160"/>
      <c r="BZ39" s="160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</row>
    <row r="40" spans="1:164" ht="30" customHeight="1" x14ac:dyDescent="0.25">
      <c r="A40" s="244">
        <v>1</v>
      </c>
      <c r="B40" s="245" t="s">
        <v>445</v>
      </c>
      <c r="C40" s="193" t="s">
        <v>243</v>
      </c>
      <c r="D40" s="88">
        <v>2</v>
      </c>
      <c r="E40" s="198">
        <v>15</v>
      </c>
    </row>
    <row r="41" spans="1:164" ht="30" customHeight="1" x14ac:dyDescent="0.25">
      <c r="A41" s="244">
        <v>1</v>
      </c>
      <c r="B41" s="245" t="s">
        <v>446</v>
      </c>
      <c r="C41" s="193" t="s">
        <v>227</v>
      </c>
      <c r="D41" s="88">
        <v>1</v>
      </c>
      <c r="E41" s="198">
        <v>200</v>
      </c>
    </row>
    <row r="42" spans="1:164" ht="30" customHeight="1" x14ac:dyDescent="0.25">
      <c r="A42" s="244">
        <v>1</v>
      </c>
      <c r="B42" s="245" t="s">
        <v>447</v>
      </c>
      <c r="C42" s="193" t="s">
        <v>264</v>
      </c>
      <c r="D42" s="244">
        <v>3</v>
      </c>
      <c r="E42" s="198">
        <v>50</v>
      </c>
    </row>
    <row r="43" spans="1:164" ht="30" customHeight="1" x14ac:dyDescent="0.25">
      <c r="A43" s="244">
        <v>1</v>
      </c>
      <c r="B43" s="245" t="s">
        <v>448</v>
      </c>
      <c r="C43" s="193" t="s">
        <v>265</v>
      </c>
      <c r="D43" s="244">
        <v>3</v>
      </c>
      <c r="E43" s="198">
        <v>25</v>
      </c>
    </row>
    <row r="44" spans="1:164" ht="30" customHeight="1" x14ac:dyDescent="0.25">
      <c r="A44" s="244">
        <v>1</v>
      </c>
      <c r="B44" s="245" t="s">
        <v>449</v>
      </c>
      <c r="C44" s="193" t="s">
        <v>226</v>
      </c>
      <c r="D44" s="244">
        <v>3</v>
      </c>
      <c r="E44" s="198">
        <v>25</v>
      </c>
    </row>
    <row r="45" spans="1:164" ht="30" customHeight="1" x14ac:dyDescent="0.25">
      <c r="A45" s="244">
        <v>1</v>
      </c>
      <c r="B45" s="245" t="s">
        <v>450</v>
      </c>
      <c r="C45" s="193" t="s">
        <v>266</v>
      </c>
      <c r="D45" s="244">
        <v>3</v>
      </c>
      <c r="E45" s="198">
        <v>110</v>
      </c>
    </row>
    <row r="46" spans="1:164" s="59" customFormat="1" ht="30" customHeight="1" x14ac:dyDescent="0.25">
      <c r="A46" s="244">
        <v>1</v>
      </c>
      <c r="B46" s="245" t="s">
        <v>451</v>
      </c>
      <c r="C46" s="193" t="s">
        <v>274</v>
      </c>
      <c r="D46" s="244">
        <v>4</v>
      </c>
      <c r="E46" s="198">
        <v>37</v>
      </c>
      <c r="F46" s="160"/>
      <c r="G46" s="160"/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60"/>
      <c r="Z46" s="160"/>
      <c r="AA46" s="160"/>
      <c r="AB46" s="160"/>
      <c r="AC46" s="160"/>
      <c r="AD46" s="160"/>
      <c r="AE46" s="160"/>
      <c r="AF46" s="160"/>
      <c r="AG46" s="160"/>
      <c r="AH46" s="160"/>
      <c r="AI46" s="160"/>
      <c r="AJ46" s="160"/>
      <c r="AK46" s="160"/>
      <c r="AL46" s="160"/>
      <c r="AM46" s="160"/>
      <c r="AN46" s="160"/>
      <c r="AO46" s="160"/>
      <c r="AP46" s="160"/>
      <c r="AQ46" s="160"/>
      <c r="AR46" s="160"/>
      <c r="AS46" s="160"/>
      <c r="AT46" s="160"/>
      <c r="AU46" s="160"/>
      <c r="AV46" s="160"/>
      <c r="AW46" s="160"/>
      <c r="AX46" s="160"/>
      <c r="AY46" s="160"/>
      <c r="AZ46" s="160"/>
      <c r="BA46" s="160"/>
      <c r="BB46" s="160"/>
      <c r="BC46" s="160"/>
      <c r="BD46" s="160"/>
      <c r="BE46" s="160"/>
      <c r="BF46" s="160"/>
      <c r="BG46" s="160"/>
      <c r="BH46" s="160"/>
      <c r="BI46" s="160"/>
      <c r="BJ46" s="160"/>
      <c r="BK46" s="160"/>
      <c r="BL46" s="160"/>
      <c r="BM46" s="160"/>
      <c r="BN46" s="160"/>
      <c r="BO46" s="160"/>
      <c r="BP46" s="160"/>
      <c r="BQ46" s="160"/>
      <c r="BR46" s="160"/>
      <c r="BS46" s="160"/>
      <c r="BT46" s="160"/>
      <c r="BU46" s="160"/>
      <c r="BV46" s="160"/>
      <c r="BW46" s="160"/>
      <c r="BX46" s="160"/>
      <c r="BY46" s="160"/>
      <c r="BZ46" s="160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</row>
    <row r="47" spans="1:164" s="59" customFormat="1" ht="30" customHeight="1" x14ac:dyDescent="0.25">
      <c r="A47" s="244">
        <v>1</v>
      </c>
      <c r="B47" s="245" t="s">
        <v>452</v>
      </c>
      <c r="C47" s="193" t="s">
        <v>274</v>
      </c>
      <c r="D47" s="244">
        <v>4</v>
      </c>
      <c r="E47" s="198">
        <v>64</v>
      </c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160"/>
      <c r="T47" s="160"/>
      <c r="U47" s="160"/>
      <c r="V47" s="160"/>
      <c r="W47" s="160"/>
      <c r="X47" s="160"/>
      <c r="Y47" s="160"/>
      <c r="Z47" s="160"/>
      <c r="AA47" s="160"/>
      <c r="AB47" s="160"/>
      <c r="AC47" s="160"/>
      <c r="AD47" s="160"/>
      <c r="AE47" s="160"/>
      <c r="AF47" s="160"/>
      <c r="AG47" s="160"/>
      <c r="AH47" s="160"/>
      <c r="AI47" s="160"/>
      <c r="AJ47" s="160"/>
      <c r="AK47" s="160"/>
      <c r="AL47" s="160"/>
      <c r="AM47" s="160"/>
      <c r="AN47" s="160"/>
      <c r="AO47" s="160"/>
      <c r="AP47" s="160"/>
      <c r="AQ47" s="160"/>
      <c r="AR47" s="160"/>
      <c r="AS47" s="160"/>
      <c r="AT47" s="160"/>
      <c r="AU47" s="160"/>
      <c r="AV47" s="160"/>
      <c r="AW47" s="160"/>
      <c r="AX47" s="160"/>
      <c r="AY47" s="160"/>
      <c r="AZ47" s="160"/>
      <c r="BA47" s="160"/>
      <c r="BB47" s="160"/>
      <c r="BC47" s="160"/>
      <c r="BD47" s="160"/>
      <c r="BE47" s="160"/>
      <c r="BF47" s="160"/>
      <c r="BG47" s="160"/>
      <c r="BH47" s="160"/>
      <c r="BI47" s="160"/>
      <c r="BJ47" s="160"/>
      <c r="BK47" s="160"/>
      <c r="BL47" s="160"/>
      <c r="BM47" s="160"/>
      <c r="BN47" s="160"/>
      <c r="BO47" s="160"/>
      <c r="BP47" s="160"/>
      <c r="BQ47" s="160"/>
      <c r="BR47" s="160"/>
      <c r="BS47" s="160"/>
      <c r="BT47" s="160"/>
      <c r="BU47" s="160"/>
      <c r="BV47" s="160"/>
      <c r="BW47" s="160"/>
      <c r="BX47" s="160"/>
      <c r="BY47" s="160"/>
      <c r="BZ47" s="160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</row>
    <row r="48" spans="1:164" s="59" customFormat="1" ht="30" customHeight="1" x14ac:dyDescent="0.25">
      <c r="A48" s="244">
        <v>1</v>
      </c>
      <c r="B48" s="245" t="s">
        <v>453</v>
      </c>
      <c r="C48" s="193" t="s">
        <v>228</v>
      </c>
      <c r="D48" s="88">
        <v>1</v>
      </c>
      <c r="E48" s="198">
        <v>75</v>
      </c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60"/>
      <c r="W48" s="160"/>
      <c r="X48" s="160"/>
      <c r="Y48" s="160"/>
      <c r="Z48" s="160"/>
      <c r="AA48" s="160"/>
      <c r="AB48" s="160"/>
      <c r="AC48" s="160"/>
      <c r="AD48" s="160"/>
      <c r="AE48" s="160"/>
      <c r="AF48" s="160"/>
      <c r="AG48" s="160"/>
      <c r="AH48" s="160"/>
      <c r="AI48" s="160"/>
      <c r="AJ48" s="160"/>
      <c r="AK48" s="160"/>
      <c r="AL48" s="160"/>
      <c r="AM48" s="160"/>
      <c r="AN48" s="160"/>
      <c r="AO48" s="160"/>
      <c r="AP48" s="160"/>
      <c r="AQ48" s="160"/>
      <c r="AR48" s="160"/>
      <c r="AS48" s="160"/>
      <c r="AT48" s="160"/>
      <c r="AU48" s="160"/>
      <c r="AV48" s="160"/>
      <c r="AW48" s="160"/>
      <c r="AX48" s="160"/>
      <c r="AY48" s="160"/>
      <c r="AZ48" s="160"/>
      <c r="BA48" s="160"/>
      <c r="BB48" s="160"/>
      <c r="BC48" s="160"/>
      <c r="BD48" s="160"/>
      <c r="BE48" s="160"/>
      <c r="BF48" s="160"/>
      <c r="BG48" s="160"/>
      <c r="BH48" s="160"/>
      <c r="BI48" s="160"/>
      <c r="BJ48" s="160"/>
      <c r="BK48" s="160"/>
      <c r="BL48" s="160"/>
      <c r="BM48" s="160"/>
      <c r="BN48" s="160"/>
      <c r="BO48" s="160"/>
      <c r="BP48" s="160"/>
      <c r="BQ48" s="160"/>
      <c r="BR48" s="160"/>
      <c r="BS48" s="160"/>
      <c r="BT48" s="160"/>
      <c r="BU48" s="160"/>
      <c r="BV48" s="160"/>
      <c r="BW48" s="160"/>
      <c r="BX48" s="160"/>
      <c r="BY48" s="160"/>
      <c r="BZ48" s="160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</row>
    <row r="49" spans="1:164" s="59" customFormat="1" ht="30" customHeight="1" x14ac:dyDescent="0.25">
      <c r="A49" s="244">
        <v>1</v>
      </c>
      <c r="B49" s="245" t="s">
        <v>454</v>
      </c>
      <c r="C49" s="193" t="s">
        <v>268</v>
      </c>
      <c r="D49" s="244">
        <v>3</v>
      </c>
      <c r="E49" s="198">
        <v>5</v>
      </c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0"/>
      <c r="V49" s="160"/>
      <c r="W49" s="160"/>
      <c r="X49" s="160"/>
      <c r="Y49" s="160"/>
      <c r="Z49" s="160"/>
      <c r="AA49" s="160"/>
      <c r="AB49" s="160"/>
      <c r="AC49" s="160"/>
      <c r="AD49" s="160"/>
      <c r="AE49" s="160"/>
      <c r="AF49" s="160"/>
      <c r="AG49" s="160"/>
      <c r="AH49" s="160"/>
      <c r="AI49" s="160"/>
      <c r="AJ49" s="160"/>
      <c r="AK49" s="160"/>
      <c r="AL49" s="160"/>
      <c r="AM49" s="160"/>
      <c r="AN49" s="160"/>
      <c r="AO49" s="160"/>
      <c r="AP49" s="160"/>
      <c r="AQ49" s="160"/>
      <c r="AR49" s="160"/>
      <c r="AS49" s="160"/>
      <c r="AT49" s="160"/>
      <c r="AU49" s="160"/>
      <c r="AV49" s="160"/>
      <c r="AW49" s="160"/>
      <c r="AX49" s="160"/>
      <c r="AY49" s="160"/>
      <c r="AZ49" s="160"/>
      <c r="BA49" s="160"/>
      <c r="BB49" s="160"/>
      <c r="BC49" s="160"/>
      <c r="BD49" s="160"/>
      <c r="BE49" s="160"/>
      <c r="BF49" s="160"/>
      <c r="BG49" s="160"/>
      <c r="BH49" s="160"/>
      <c r="BI49" s="160"/>
      <c r="BJ49" s="160"/>
      <c r="BK49" s="160"/>
      <c r="BL49" s="160"/>
      <c r="BM49" s="160"/>
      <c r="BN49" s="160"/>
      <c r="BO49" s="160"/>
      <c r="BP49" s="160"/>
      <c r="BQ49" s="160"/>
      <c r="BR49" s="160"/>
      <c r="BS49" s="160"/>
      <c r="BT49" s="160"/>
      <c r="BU49" s="160"/>
      <c r="BV49" s="160"/>
      <c r="BW49" s="160"/>
      <c r="BX49" s="160"/>
      <c r="BY49" s="160"/>
      <c r="BZ49" s="160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</row>
    <row r="50" spans="1:164" s="60" customFormat="1" ht="30" customHeight="1" x14ac:dyDescent="0.25">
      <c r="A50" s="247">
        <v>1</v>
      </c>
      <c r="B50" s="248" t="s">
        <v>455</v>
      </c>
      <c r="C50" s="249" t="s">
        <v>267</v>
      </c>
      <c r="D50" s="247">
        <v>3</v>
      </c>
      <c r="E50" s="251">
        <v>10</v>
      </c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60"/>
      <c r="Z50" s="160"/>
      <c r="AA50" s="160"/>
      <c r="AB50" s="160"/>
      <c r="AC50" s="160"/>
      <c r="AD50" s="160"/>
      <c r="AE50" s="160"/>
      <c r="AF50" s="160"/>
      <c r="AG50" s="160"/>
      <c r="AH50" s="160"/>
      <c r="AI50" s="160"/>
      <c r="AJ50" s="160"/>
      <c r="AK50" s="160"/>
      <c r="AL50" s="160"/>
      <c r="AM50" s="160"/>
      <c r="AN50" s="160"/>
      <c r="AO50" s="160"/>
      <c r="AP50" s="160"/>
      <c r="AQ50" s="160"/>
      <c r="AR50" s="160"/>
      <c r="AS50" s="160"/>
      <c r="AT50" s="160"/>
      <c r="AU50" s="160"/>
      <c r="AV50" s="160"/>
      <c r="AW50" s="160"/>
      <c r="AX50" s="160"/>
      <c r="AY50" s="160"/>
      <c r="AZ50" s="160"/>
      <c r="BA50" s="160"/>
      <c r="BB50" s="160"/>
      <c r="BC50" s="160"/>
      <c r="BD50" s="160"/>
      <c r="BE50" s="160"/>
      <c r="BF50" s="160"/>
      <c r="BG50" s="160"/>
      <c r="BH50" s="160"/>
      <c r="BI50" s="160"/>
      <c r="BJ50" s="160"/>
      <c r="BK50" s="160"/>
      <c r="BL50" s="160"/>
      <c r="BM50" s="160"/>
      <c r="BN50" s="160"/>
      <c r="BO50" s="160"/>
      <c r="BP50" s="160"/>
      <c r="BQ50" s="160"/>
      <c r="BR50" s="160"/>
      <c r="BS50" s="160"/>
      <c r="BT50" s="160"/>
      <c r="BU50" s="160"/>
      <c r="BV50" s="160"/>
      <c r="BW50" s="160"/>
      <c r="BX50" s="160"/>
      <c r="BY50" s="160"/>
      <c r="BZ50" s="16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</row>
    <row r="51" spans="1:164" ht="30" customHeight="1" x14ac:dyDescent="0.25">
      <c r="A51" s="244">
        <v>1</v>
      </c>
      <c r="B51" s="245" t="s">
        <v>411</v>
      </c>
      <c r="C51" s="193" t="s">
        <v>232</v>
      </c>
      <c r="D51" s="88">
        <v>2</v>
      </c>
      <c r="E51" s="198">
        <v>300</v>
      </c>
    </row>
    <row r="52" spans="1:164" ht="30" customHeight="1" x14ac:dyDescent="0.25">
      <c r="A52" s="244">
        <v>1</v>
      </c>
      <c r="B52" s="245" t="s">
        <v>410</v>
      </c>
      <c r="C52" s="193" t="s">
        <v>229</v>
      </c>
      <c r="D52" s="88">
        <v>1</v>
      </c>
      <c r="E52" s="198">
        <v>16</v>
      </c>
    </row>
    <row r="53" spans="1:164" ht="30" customHeight="1" x14ac:dyDescent="0.25">
      <c r="A53" s="244">
        <v>1</v>
      </c>
      <c r="B53" s="245" t="s">
        <v>202</v>
      </c>
      <c r="C53" s="193" t="s">
        <v>230</v>
      </c>
      <c r="D53" s="88">
        <v>1</v>
      </c>
      <c r="E53" s="198">
        <v>6500</v>
      </c>
    </row>
    <row r="54" spans="1:164" ht="30" customHeight="1" x14ac:dyDescent="0.25">
      <c r="A54" s="244">
        <v>1</v>
      </c>
      <c r="B54" s="245" t="s">
        <v>408</v>
      </c>
      <c r="C54" s="193" t="s">
        <v>269</v>
      </c>
      <c r="D54" s="244">
        <v>3</v>
      </c>
      <c r="E54" s="198">
        <v>3</v>
      </c>
    </row>
    <row r="55" spans="1:164" s="59" customFormat="1" ht="30" customHeight="1" x14ac:dyDescent="0.25">
      <c r="A55" s="244">
        <v>1</v>
      </c>
      <c r="B55" s="245" t="s">
        <v>409</v>
      </c>
      <c r="C55" s="193" t="s">
        <v>270</v>
      </c>
      <c r="D55" s="244">
        <v>3</v>
      </c>
      <c r="E55" s="198">
        <v>68</v>
      </c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60"/>
      <c r="Y55" s="160"/>
      <c r="Z55" s="160"/>
      <c r="AA55" s="160"/>
      <c r="AB55" s="160"/>
      <c r="AC55" s="160"/>
      <c r="AD55" s="160"/>
      <c r="AE55" s="160"/>
      <c r="AF55" s="160"/>
      <c r="AG55" s="160"/>
      <c r="AH55" s="160"/>
      <c r="AI55" s="160"/>
      <c r="AJ55" s="160"/>
      <c r="AK55" s="160"/>
      <c r="AL55" s="160"/>
      <c r="AM55" s="160"/>
      <c r="AN55" s="160"/>
      <c r="AO55" s="160"/>
      <c r="AP55" s="160"/>
      <c r="AQ55" s="160"/>
      <c r="AR55" s="160"/>
      <c r="AS55" s="160"/>
      <c r="AT55" s="160"/>
      <c r="AU55" s="160"/>
      <c r="AV55" s="160"/>
      <c r="AW55" s="160"/>
      <c r="AX55" s="160"/>
      <c r="AY55" s="160"/>
      <c r="AZ55" s="160"/>
      <c r="BA55" s="160"/>
      <c r="BB55" s="160"/>
      <c r="BC55" s="160"/>
      <c r="BD55" s="160"/>
      <c r="BE55" s="160"/>
      <c r="BF55" s="160"/>
      <c r="BG55" s="160"/>
      <c r="BH55" s="160"/>
      <c r="BI55" s="160"/>
      <c r="BJ55" s="160"/>
      <c r="BK55" s="160"/>
      <c r="BL55" s="160"/>
      <c r="BM55" s="160"/>
      <c r="BN55" s="160"/>
      <c r="BO55" s="160"/>
      <c r="BP55" s="160"/>
      <c r="BQ55" s="160"/>
      <c r="BR55" s="160"/>
      <c r="BS55" s="160"/>
      <c r="BT55" s="160"/>
      <c r="BU55" s="160"/>
      <c r="BV55" s="160"/>
      <c r="BW55" s="160"/>
      <c r="BX55" s="160"/>
      <c r="BY55" s="160"/>
      <c r="BZ55" s="160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</row>
    <row r="56" spans="1:164" ht="30" customHeight="1" x14ac:dyDescent="0.25">
      <c r="A56" s="83">
        <v>1</v>
      </c>
      <c r="B56" s="84" t="s">
        <v>407</v>
      </c>
      <c r="C56" s="192" t="s">
        <v>231</v>
      </c>
      <c r="D56" s="68">
        <v>1</v>
      </c>
      <c r="E56" s="197">
        <v>6964</v>
      </c>
    </row>
    <row r="57" spans="1:164" ht="30" customHeight="1" x14ac:dyDescent="0.25">
      <c r="A57" s="83">
        <v>1</v>
      </c>
      <c r="B57" s="84" t="s">
        <v>406</v>
      </c>
      <c r="C57" s="192" t="s">
        <v>232</v>
      </c>
      <c r="D57" s="68">
        <v>1</v>
      </c>
      <c r="E57" s="197"/>
    </row>
    <row r="58" spans="1:164" ht="30" customHeight="1" x14ac:dyDescent="0.25">
      <c r="A58" s="83">
        <v>1</v>
      </c>
      <c r="B58" s="84" t="s">
        <v>405</v>
      </c>
      <c r="C58" s="192" t="s">
        <v>232</v>
      </c>
      <c r="D58" s="68">
        <v>1</v>
      </c>
      <c r="E58" s="197"/>
    </row>
    <row r="59" spans="1:164" ht="30" customHeight="1" x14ac:dyDescent="0.25">
      <c r="A59" s="83">
        <v>1</v>
      </c>
      <c r="B59" s="84" t="s">
        <v>207</v>
      </c>
      <c r="C59" s="192" t="s">
        <v>232</v>
      </c>
      <c r="D59" s="68">
        <v>1</v>
      </c>
      <c r="E59" s="197"/>
    </row>
    <row r="60" spans="1:164" ht="30" customHeight="1" x14ac:dyDescent="0.25">
      <c r="A60" s="83">
        <v>1</v>
      </c>
      <c r="B60" s="84" t="s">
        <v>208</v>
      </c>
      <c r="C60" s="192" t="s">
        <v>232</v>
      </c>
      <c r="D60" s="68">
        <v>1</v>
      </c>
      <c r="E60" s="197"/>
    </row>
    <row r="61" spans="1:164" ht="30" customHeight="1" x14ac:dyDescent="0.25">
      <c r="A61" s="83">
        <v>1</v>
      </c>
      <c r="B61" s="84" t="s">
        <v>204</v>
      </c>
      <c r="C61" s="192" t="s">
        <v>233</v>
      </c>
      <c r="D61" s="68">
        <v>1</v>
      </c>
      <c r="E61" s="197">
        <v>2531</v>
      </c>
    </row>
    <row r="62" spans="1:164" s="59" customFormat="1" ht="30" customHeight="1" x14ac:dyDescent="0.25">
      <c r="A62" s="244">
        <v>1</v>
      </c>
      <c r="B62" s="245" t="s">
        <v>404</v>
      </c>
      <c r="C62" s="193" t="s">
        <v>272</v>
      </c>
      <c r="D62" s="244">
        <v>3</v>
      </c>
      <c r="E62" s="198">
        <v>12</v>
      </c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0"/>
      <c r="S62" s="160"/>
      <c r="T62" s="160"/>
      <c r="U62" s="160"/>
      <c r="V62" s="160"/>
      <c r="W62" s="160"/>
      <c r="X62" s="160"/>
      <c r="Y62" s="160"/>
      <c r="Z62" s="160"/>
      <c r="AA62" s="160"/>
      <c r="AB62" s="160"/>
      <c r="AC62" s="160"/>
      <c r="AD62" s="160"/>
      <c r="AE62" s="160"/>
      <c r="AF62" s="160"/>
      <c r="AG62" s="160"/>
      <c r="AH62" s="160"/>
      <c r="AI62" s="160"/>
      <c r="AJ62" s="160"/>
      <c r="AK62" s="160"/>
      <c r="AL62" s="160"/>
      <c r="AM62" s="160"/>
      <c r="AN62" s="160"/>
      <c r="AO62" s="160"/>
      <c r="AP62" s="160"/>
      <c r="AQ62" s="160"/>
      <c r="AR62" s="160"/>
      <c r="AS62" s="160"/>
      <c r="AT62" s="160"/>
      <c r="AU62" s="160"/>
      <c r="AV62" s="160"/>
      <c r="AW62" s="160"/>
      <c r="AX62" s="160"/>
      <c r="AY62" s="160"/>
      <c r="AZ62" s="160"/>
      <c r="BA62" s="160"/>
      <c r="BB62" s="160"/>
      <c r="BC62" s="160"/>
      <c r="BD62" s="160"/>
      <c r="BE62" s="160"/>
      <c r="BF62" s="160"/>
      <c r="BG62" s="160"/>
      <c r="BH62" s="160"/>
      <c r="BI62" s="160"/>
      <c r="BJ62" s="160"/>
      <c r="BK62" s="160"/>
      <c r="BL62" s="160"/>
      <c r="BM62" s="160"/>
      <c r="BN62" s="160"/>
      <c r="BO62" s="160"/>
      <c r="BP62" s="160"/>
      <c r="BQ62" s="160"/>
      <c r="BR62" s="160"/>
      <c r="BS62" s="160"/>
      <c r="BT62" s="160"/>
      <c r="BU62" s="160"/>
      <c r="BV62" s="160"/>
      <c r="BW62" s="160"/>
      <c r="BX62" s="160"/>
      <c r="BY62" s="160"/>
      <c r="BZ62" s="160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</row>
    <row r="63" spans="1:164" s="59" customFormat="1" ht="30" customHeight="1" x14ac:dyDescent="0.25">
      <c r="A63" s="244">
        <v>1</v>
      </c>
      <c r="B63" s="245" t="s">
        <v>403</v>
      </c>
      <c r="C63" s="193" t="s">
        <v>271</v>
      </c>
      <c r="D63" s="244">
        <v>3</v>
      </c>
      <c r="E63" s="198">
        <v>15</v>
      </c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0"/>
      <c r="T63" s="160"/>
      <c r="U63" s="160"/>
      <c r="V63" s="160"/>
      <c r="W63" s="160"/>
      <c r="X63" s="160"/>
      <c r="Y63" s="160"/>
      <c r="Z63" s="160"/>
      <c r="AA63" s="160"/>
      <c r="AB63" s="160"/>
      <c r="AC63" s="160"/>
      <c r="AD63" s="160"/>
      <c r="AE63" s="160"/>
      <c r="AF63" s="160"/>
      <c r="AG63" s="160"/>
      <c r="AH63" s="160"/>
      <c r="AI63" s="160"/>
      <c r="AJ63" s="160"/>
      <c r="AK63" s="160"/>
      <c r="AL63" s="160"/>
      <c r="AM63" s="160"/>
      <c r="AN63" s="160"/>
      <c r="AO63" s="160"/>
      <c r="AP63" s="160"/>
      <c r="AQ63" s="160"/>
      <c r="AR63" s="160"/>
      <c r="AS63" s="160"/>
      <c r="AT63" s="160"/>
      <c r="AU63" s="160"/>
      <c r="AV63" s="160"/>
      <c r="AW63" s="160"/>
      <c r="AX63" s="160"/>
      <c r="AY63" s="160"/>
      <c r="AZ63" s="160"/>
      <c r="BA63" s="160"/>
      <c r="BB63" s="160"/>
      <c r="BC63" s="160"/>
      <c r="BD63" s="160"/>
      <c r="BE63" s="160"/>
      <c r="BF63" s="160"/>
      <c r="BG63" s="160"/>
      <c r="BH63" s="160"/>
      <c r="BI63" s="160"/>
      <c r="BJ63" s="160"/>
      <c r="BK63" s="160"/>
      <c r="BL63" s="160"/>
      <c r="BM63" s="160"/>
      <c r="BN63" s="160"/>
      <c r="BO63" s="160"/>
      <c r="BP63" s="160"/>
      <c r="BQ63" s="160"/>
      <c r="BR63" s="160"/>
      <c r="BS63" s="160"/>
      <c r="BT63" s="160"/>
      <c r="BU63" s="160"/>
      <c r="BV63" s="160"/>
      <c r="BW63" s="160"/>
      <c r="BX63" s="160"/>
      <c r="BY63" s="160"/>
      <c r="BZ63" s="160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</row>
    <row r="64" spans="1:164" ht="30" customHeight="1" x14ac:dyDescent="0.25">
      <c r="A64" s="244">
        <v>1</v>
      </c>
      <c r="B64" s="246" t="s">
        <v>402</v>
      </c>
      <c r="C64" s="193" t="s">
        <v>273</v>
      </c>
      <c r="D64" s="244">
        <v>3</v>
      </c>
      <c r="E64" s="198">
        <v>10</v>
      </c>
    </row>
    <row r="65" spans="1:164" ht="30" customHeight="1" x14ac:dyDescent="0.25">
      <c r="A65" s="244">
        <v>1</v>
      </c>
      <c r="B65" s="246" t="s">
        <v>213</v>
      </c>
      <c r="C65" s="193" t="s">
        <v>245</v>
      </c>
      <c r="D65" s="88">
        <v>3</v>
      </c>
      <c r="E65" s="198">
        <v>0</v>
      </c>
    </row>
    <row r="66" spans="1:164" s="60" customFormat="1" ht="30" customHeight="1" x14ac:dyDescent="0.25">
      <c r="A66" s="247">
        <v>1</v>
      </c>
      <c r="B66" s="248" t="s">
        <v>209</v>
      </c>
      <c r="C66" s="249" t="s">
        <v>234</v>
      </c>
      <c r="D66" s="250">
        <v>2</v>
      </c>
      <c r="E66" s="251">
        <v>2400</v>
      </c>
      <c r="F66" s="160"/>
      <c r="G66" s="160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160"/>
      <c r="T66" s="160"/>
      <c r="U66" s="160"/>
      <c r="V66" s="160"/>
      <c r="W66" s="160"/>
      <c r="X66" s="160"/>
      <c r="Y66" s="160"/>
      <c r="Z66" s="160"/>
      <c r="AA66" s="160"/>
      <c r="AB66" s="160"/>
      <c r="AC66" s="160"/>
      <c r="AD66" s="160"/>
      <c r="AE66" s="160"/>
      <c r="AF66" s="160"/>
      <c r="AG66" s="160"/>
      <c r="AH66" s="160"/>
      <c r="AI66" s="160"/>
      <c r="AJ66" s="160"/>
      <c r="AK66" s="160"/>
      <c r="AL66" s="160"/>
      <c r="AM66" s="160"/>
      <c r="AN66" s="160"/>
      <c r="AO66" s="160"/>
      <c r="AP66" s="160"/>
      <c r="AQ66" s="160"/>
      <c r="AR66" s="160"/>
      <c r="AS66" s="160"/>
      <c r="AT66" s="160"/>
      <c r="AU66" s="160"/>
      <c r="AV66" s="160"/>
      <c r="AW66" s="160"/>
      <c r="AX66" s="160"/>
      <c r="AY66" s="160"/>
      <c r="AZ66" s="160"/>
      <c r="BA66" s="160"/>
      <c r="BB66" s="160"/>
      <c r="BC66" s="160"/>
      <c r="BD66" s="160"/>
      <c r="BE66" s="160"/>
      <c r="BF66" s="160"/>
      <c r="BG66" s="160"/>
      <c r="BH66" s="160"/>
      <c r="BI66" s="160"/>
      <c r="BJ66" s="160"/>
      <c r="BK66" s="160"/>
      <c r="BL66" s="160"/>
      <c r="BM66" s="160"/>
      <c r="BN66" s="160"/>
      <c r="BO66" s="160"/>
      <c r="BP66" s="160"/>
      <c r="BQ66" s="160"/>
      <c r="BR66" s="160"/>
      <c r="BS66" s="160"/>
      <c r="BT66" s="160"/>
      <c r="BU66" s="160"/>
      <c r="BV66" s="160"/>
      <c r="BW66" s="160"/>
      <c r="BX66" s="160"/>
      <c r="BY66" s="160"/>
      <c r="BZ66" s="160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</row>
    <row r="67" spans="1:164" s="60" customFormat="1" ht="30" customHeight="1" x14ac:dyDescent="0.25">
      <c r="A67" s="247">
        <v>1</v>
      </c>
      <c r="B67" s="248" t="s">
        <v>212</v>
      </c>
      <c r="C67" s="249" t="s">
        <v>244</v>
      </c>
      <c r="D67" s="250">
        <v>3</v>
      </c>
      <c r="E67" s="251">
        <v>150</v>
      </c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60"/>
      <c r="T67" s="160"/>
      <c r="U67" s="160"/>
      <c r="V67" s="160"/>
      <c r="W67" s="160"/>
      <c r="X67" s="160"/>
      <c r="Y67" s="160"/>
      <c r="Z67" s="160"/>
      <c r="AA67" s="160"/>
      <c r="AB67" s="160"/>
      <c r="AC67" s="160"/>
      <c r="AD67" s="160"/>
      <c r="AE67" s="160"/>
      <c r="AF67" s="160"/>
      <c r="AG67" s="160"/>
      <c r="AH67" s="160"/>
      <c r="AI67" s="160"/>
      <c r="AJ67" s="160"/>
      <c r="AK67" s="160"/>
      <c r="AL67" s="160"/>
      <c r="AM67" s="160"/>
      <c r="AN67" s="160"/>
      <c r="AO67" s="160"/>
      <c r="AP67" s="160"/>
      <c r="AQ67" s="160"/>
      <c r="AR67" s="160"/>
      <c r="AS67" s="160"/>
      <c r="AT67" s="160"/>
      <c r="AU67" s="160"/>
      <c r="AV67" s="160"/>
      <c r="AW67" s="160"/>
      <c r="AX67" s="160"/>
      <c r="AY67" s="160"/>
      <c r="AZ67" s="160"/>
      <c r="BA67" s="160"/>
      <c r="BB67" s="160"/>
      <c r="BC67" s="160"/>
      <c r="BD67" s="160"/>
      <c r="BE67" s="160"/>
      <c r="BF67" s="160"/>
      <c r="BG67" s="160"/>
      <c r="BH67" s="160"/>
      <c r="BI67" s="160"/>
      <c r="BJ67" s="160"/>
      <c r="BK67" s="160"/>
      <c r="BL67" s="160"/>
      <c r="BM67" s="160"/>
      <c r="BN67" s="160"/>
      <c r="BO67" s="160"/>
      <c r="BP67" s="160"/>
      <c r="BQ67" s="160"/>
      <c r="BR67" s="160"/>
      <c r="BS67" s="160"/>
      <c r="BT67" s="160"/>
      <c r="BU67" s="160"/>
      <c r="BV67" s="160"/>
      <c r="BW67" s="160"/>
      <c r="BX67" s="160"/>
      <c r="BY67" s="160"/>
      <c r="BZ67" s="160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</row>
    <row r="68" spans="1:164" s="60" customFormat="1" ht="30" customHeight="1" x14ac:dyDescent="0.25">
      <c r="A68" s="252">
        <v>1</v>
      </c>
      <c r="B68" s="253" t="s">
        <v>214</v>
      </c>
      <c r="C68" s="254" t="s">
        <v>243</v>
      </c>
      <c r="D68" s="255">
        <v>3</v>
      </c>
      <c r="E68" s="256">
        <v>60</v>
      </c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60"/>
      <c r="Y68" s="160"/>
      <c r="Z68" s="160"/>
      <c r="AA68" s="160"/>
      <c r="AB68" s="160"/>
      <c r="AC68" s="160"/>
      <c r="AD68" s="160"/>
      <c r="AE68" s="160"/>
      <c r="AF68" s="160"/>
      <c r="AG68" s="160"/>
      <c r="AH68" s="160"/>
      <c r="AI68" s="160"/>
      <c r="AJ68" s="160"/>
      <c r="AK68" s="160"/>
      <c r="AL68" s="160"/>
      <c r="AM68" s="160"/>
      <c r="AN68" s="160"/>
      <c r="AO68" s="160"/>
      <c r="AP68" s="160"/>
      <c r="AQ68" s="160"/>
      <c r="AR68" s="160"/>
      <c r="AS68" s="160"/>
      <c r="AT68" s="160"/>
      <c r="AU68" s="160"/>
      <c r="AV68" s="160"/>
      <c r="AW68" s="160"/>
      <c r="AX68" s="160"/>
      <c r="AY68" s="160"/>
      <c r="AZ68" s="160"/>
      <c r="BA68" s="160"/>
      <c r="BB68" s="160"/>
      <c r="BC68" s="160"/>
      <c r="BD68" s="160"/>
      <c r="BE68" s="160"/>
      <c r="BF68" s="160"/>
      <c r="BG68" s="160"/>
      <c r="BH68" s="160"/>
      <c r="BI68" s="160"/>
      <c r="BJ68" s="160"/>
      <c r="BK68" s="160"/>
      <c r="BL68" s="160"/>
      <c r="BM68" s="160"/>
      <c r="BN68" s="160"/>
      <c r="BO68" s="160"/>
      <c r="BP68" s="160"/>
      <c r="BQ68" s="160"/>
      <c r="BR68" s="160"/>
      <c r="BS68" s="160"/>
      <c r="BT68" s="160"/>
      <c r="BU68" s="160"/>
      <c r="BV68" s="160"/>
      <c r="BW68" s="160"/>
      <c r="BX68" s="160"/>
      <c r="BY68" s="160"/>
      <c r="BZ68" s="160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</row>
    <row r="69" spans="1:164" s="155" customFormat="1" ht="29.25" customHeight="1" thickBot="1" x14ac:dyDescent="0.3">
      <c r="A69" s="333" t="s">
        <v>385</v>
      </c>
      <c r="B69" s="334"/>
      <c r="C69" s="334"/>
      <c r="D69" s="335"/>
      <c r="E69" s="156">
        <f>SUM(E65:E68)</f>
        <v>2610</v>
      </c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9"/>
      <c r="Q69" s="159"/>
      <c r="R69" s="159"/>
      <c r="S69" s="159"/>
      <c r="T69" s="159"/>
      <c r="U69" s="159"/>
      <c r="V69" s="159"/>
      <c r="W69" s="159"/>
      <c r="X69" s="159"/>
      <c r="Y69" s="159"/>
      <c r="Z69" s="159"/>
      <c r="AA69" s="159"/>
      <c r="AB69" s="159"/>
      <c r="AC69" s="159"/>
      <c r="AD69" s="159"/>
      <c r="AE69" s="159"/>
      <c r="AF69" s="159"/>
      <c r="AG69" s="159"/>
      <c r="AH69" s="159"/>
      <c r="AI69" s="159"/>
      <c r="AJ69" s="159"/>
      <c r="AK69" s="159"/>
      <c r="AL69" s="159"/>
      <c r="AM69" s="159"/>
      <c r="AN69" s="159"/>
      <c r="AO69" s="159"/>
      <c r="AP69" s="159"/>
      <c r="AQ69" s="159"/>
      <c r="AR69" s="159"/>
      <c r="AS69" s="159"/>
      <c r="AT69" s="159"/>
      <c r="AU69" s="159"/>
      <c r="AV69" s="159"/>
      <c r="AW69" s="159"/>
      <c r="AX69" s="159"/>
      <c r="AY69" s="159"/>
      <c r="AZ69" s="159"/>
      <c r="BA69" s="159"/>
      <c r="BB69" s="159"/>
      <c r="BC69" s="159"/>
      <c r="BD69" s="159"/>
      <c r="BE69" s="159"/>
      <c r="BF69" s="159"/>
      <c r="BG69" s="159"/>
      <c r="BH69" s="159"/>
      <c r="BI69" s="159"/>
      <c r="BJ69" s="159"/>
      <c r="BK69" s="159"/>
      <c r="BL69" s="159"/>
      <c r="BM69" s="159"/>
      <c r="BN69" s="159"/>
      <c r="BO69" s="159"/>
      <c r="BP69" s="159"/>
      <c r="BQ69" s="159"/>
      <c r="BR69" s="159"/>
      <c r="BS69" s="159"/>
      <c r="BT69" s="159"/>
      <c r="BU69" s="159"/>
      <c r="BV69" s="159"/>
      <c r="BW69" s="159"/>
      <c r="BX69" s="159"/>
      <c r="BY69" s="159"/>
      <c r="BZ69" s="15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</row>
    <row r="70" spans="1:164" s="158" customFormat="1" ht="29.25" customHeight="1" thickBot="1" x14ac:dyDescent="0.3">
      <c r="A70" s="336" t="s">
        <v>386</v>
      </c>
      <c r="B70" s="337"/>
      <c r="C70" s="337"/>
      <c r="D70" s="338"/>
      <c r="E70" s="157">
        <v>25725</v>
      </c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9"/>
      <c r="Q70" s="159"/>
      <c r="R70" s="159"/>
      <c r="S70" s="159"/>
      <c r="T70" s="159"/>
      <c r="U70" s="159"/>
      <c r="V70" s="159"/>
      <c r="W70" s="159"/>
      <c r="X70" s="159"/>
      <c r="Y70" s="159"/>
      <c r="Z70" s="159"/>
      <c r="AA70" s="159"/>
      <c r="AB70" s="159"/>
      <c r="AC70" s="159"/>
      <c r="AD70" s="159"/>
      <c r="AE70" s="159"/>
      <c r="AF70" s="159"/>
      <c r="AG70" s="159"/>
      <c r="AH70" s="159"/>
      <c r="AI70" s="159"/>
      <c r="AJ70" s="159"/>
      <c r="AK70" s="159"/>
      <c r="AL70" s="159"/>
      <c r="AM70" s="159"/>
      <c r="AN70" s="159"/>
      <c r="AO70" s="159"/>
      <c r="AP70" s="159"/>
      <c r="AQ70" s="159"/>
      <c r="AR70" s="159"/>
      <c r="AS70" s="159"/>
      <c r="AT70" s="159"/>
      <c r="AU70" s="159"/>
      <c r="AV70" s="159"/>
      <c r="AW70" s="159"/>
      <c r="AX70" s="159"/>
      <c r="AY70" s="159"/>
      <c r="AZ70" s="159"/>
      <c r="BA70" s="159"/>
      <c r="BB70" s="159"/>
      <c r="BC70" s="159"/>
      <c r="BD70" s="159"/>
      <c r="BE70" s="159"/>
      <c r="BF70" s="159"/>
      <c r="BG70" s="159"/>
      <c r="BH70" s="159"/>
      <c r="BI70" s="159"/>
      <c r="BJ70" s="159"/>
      <c r="BK70" s="159"/>
      <c r="BL70" s="159"/>
      <c r="BM70" s="159"/>
      <c r="BN70" s="159"/>
      <c r="BO70" s="159"/>
      <c r="BP70" s="159"/>
      <c r="BQ70" s="159"/>
      <c r="BR70" s="159"/>
      <c r="BS70" s="159"/>
      <c r="BT70" s="159"/>
      <c r="BU70" s="159"/>
      <c r="BV70" s="159"/>
      <c r="BW70" s="159"/>
      <c r="BX70" s="159"/>
      <c r="BY70" s="159"/>
      <c r="BZ70" s="159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</row>
    <row r="71" spans="1:164" ht="15.75" thickBot="1" x14ac:dyDescent="0.3">
      <c r="A71" s="89"/>
      <c r="D71" s="89"/>
    </row>
    <row r="72" spans="1:164" x14ac:dyDescent="0.25">
      <c r="A72" s="330" t="s">
        <v>277</v>
      </c>
      <c r="B72" s="331"/>
      <c r="C72" s="331"/>
      <c r="D72" s="331"/>
      <c r="E72" s="332"/>
    </row>
    <row r="73" spans="1:164" x14ac:dyDescent="0.25">
      <c r="A73" s="341" t="s">
        <v>395</v>
      </c>
      <c r="B73" s="342"/>
      <c r="C73" s="342"/>
      <c r="D73" s="342"/>
      <c r="E73" s="343"/>
    </row>
    <row r="74" spans="1:164" x14ac:dyDescent="0.25">
      <c r="A74" s="341" t="s">
        <v>396</v>
      </c>
      <c r="B74" s="342"/>
      <c r="C74" s="342"/>
      <c r="D74" s="342"/>
      <c r="E74" s="343"/>
    </row>
    <row r="75" spans="1:164" x14ac:dyDescent="0.25">
      <c r="A75" s="341" t="s">
        <v>397</v>
      </c>
      <c r="B75" s="342"/>
      <c r="C75" s="342"/>
      <c r="D75" s="342"/>
      <c r="E75" s="343"/>
    </row>
    <row r="76" spans="1:164" ht="15.75" thickBot="1" x14ac:dyDescent="0.3">
      <c r="A76" s="344" t="s">
        <v>398</v>
      </c>
      <c r="B76" s="345"/>
      <c r="C76" s="345"/>
      <c r="D76" s="345"/>
      <c r="E76" s="346"/>
    </row>
    <row r="77" spans="1:164" ht="15.75" thickBot="1" x14ac:dyDescent="0.3"/>
    <row r="78" spans="1:164" ht="120.75" customHeight="1" thickBot="1" x14ac:dyDescent="0.3">
      <c r="A78" s="242" t="s">
        <v>391</v>
      </c>
      <c r="B78" s="208" t="s">
        <v>399</v>
      </c>
      <c r="C78" s="243" t="s">
        <v>400</v>
      </c>
      <c r="D78" s="339" t="s">
        <v>401</v>
      </c>
      <c r="E78" s="340"/>
    </row>
  </sheetData>
  <mergeCells count="8">
    <mergeCell ref="A72:E72"/>
    <mergeCell ref="A69:D69"/>
    <mergeCell ref="A70:D70"/>
    <mergeCell ref="D78:E78"/>
    <mergeCell ref="A73:E73"/>
    <mergeCell ref="A74:E74"/>
    <mergeCell ref="A75:E75"/>
    <mergeCell ref="A76:E76"/>
  </mergeCells>
  <conditionalFormatting sqref="A77:A1048576 A69:A71">
    <cfRule type="duplicateValues" dxfId="11" priority="12"/>
  </conditionalFormatting>
  <pageMargins left="0.25" right="0.25" top="0.75" bottom="0.75" header="0.3" footer="0.3"/>
  <pageSetup scale="82" fitToHeight="0" orientation="portrait" r:id="rId1"/>
  <ignoredErrors>
    <ignoredError sqref="E6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2"/>
  <sheetViews>
    <sheetView topLeftCell="A79" zoomScale="60" zoomScaleNormal="60" workbookViewId="0">
      <selection activeCell="L25" sqref="L25"/>
    </sheetView>
  </sheetViews>
  <sheetFormatPr defaultRowHeight="15" x14ac:dyDescent="0.25"/>
  <cols>
    <col min="1" max="1" width="40.85546875" customWidth="1"/>
    <col min="2" max="2" width="20.85546875" customWidth="1"/>
    <col min="3" max="3" width="40.7109375" customWidth="1"/>
    <col min="4" max="4" width="20.7109375" customWidth="1"/>
    <col min="5" max="5" width="15.140625" bestFit="1" customWidth="1"/>
    <col min="6" max="6" width="11.85546875" customWidth="1"/>
    <col min="7" max="7" width="85.140625" customWidth="1"/>
    <col min="12" max="12" width="12.42578125" customWidth="1"/>
    <col min="13" max="13" width="30" customWidth="1"/>
    <col min="14" max="14" width="45.5703125" bestFit="1" customWidth="1"/>
    <col min="15" max="15" width="16" customWidth="1"/>
    <col min="16" max="16" width="19.140625" customWidth="1"/>
  </cols>
  <sheetData>
    <row r="1" spans="1:6" ht="60.75" customHeight="1" thickBot="1" x14ac:dyDescent="0.3">
      <c r="A1" s="279" t="s">
        <v>458</v>
      </c>
      <c r="B1" s="280" t="s">
        <v>457</v>
      </c>
      <c r="C1" s="281" t="s">
        <v>329</v>
      </c>
      <c r="D1" s="280" t="s">
        <v>388</v>
      </c>
      <c r="E1" s="280" t="s">
        <v>390</v>
      </c>
      <c r="F1" s="282" t="s">
        <v>389</v>
      </c>
    </row>
    <row r="2" spans="1:6" x14ac:dyDescent="0.25">
      <c r="A2" s="164" t="s">
        <v>15</v>
      </c>
      <c r="B2" s="165">
        <v>1</v>
      </c>
      <c r="C2" s="166" t="s">
        <v>16</v>
      </c>
      <c r="D2" s="167"/>
      <c r="E2" s="165"/>
      <c r="F2" s="259"/>
    </row>
    <row r="3" spans="1:6" x14ac:dyDescent="0.25">
      <c r="A3" s="168" t="s">
        <v>7</v>
      </c>
      <c r="B3" s="215">
        <v>1</v>
      </c>
      <c r="C3" s="169" t="s">
        <v>16</v>
      </c>
      <c r="D3" s="170">
        <v>34483</v>
      </c>
      <c r="E3" s="215"/>
      <c r="F3" s="260"/>
    </row>
    <row r="4" spans="1:6" ht="63.75" customHeight="1" x14ac:dyDescent="0.25">
      <c r="A4" s="168" t="s">
        <v>17</v>
      </c>
      <c r="B4" s="215">
        <v>1</v>
      </c>
      <c r="C4" s="169" t="s">
        <v>85</v>
      </c>
      <c r="D4" s="170">
        <v>34937</v>
      </c>
      <c r="E4" s="215"/>
      <c r="F4" s="260"/>
    </row>
    <row r="5" spans="1:6" ht="15" customHeight="1" x14ac:dyDescent="0.25">
      <c r="A5" s="168" t="s">
        <v>3</v>
      </c>
      <c r="B5" s="215">
        <v>1</v>
      </c>
      <c r="C5" s="171" t="s">
        <v>18</v>
      </c>
      <c r="D5" s="170">
        <v>65008</v>
      </c>
      <c r="E5" s="215">
        <v>1</v>
      </c>
      <c r="F5" s="260">
        <v>0</v>
      </c>
    </row>
    <row r="6" spans="1:6" ht="15" customHeight="1" x14ac:dyDescent="0.25">
      <c r="A6" s="168" t="s">
        <v>19</v>
      </c>
      <c r="B6" s="215">
        <v>1</v>
      </c>
      <c r="C6" s="172"/>
      <c r="D6" s="170">
        <v>7000</v>
      </c>
      <c r="E6" s="215"/>
      <c r="F6" s="260"/>
    </row>
    <row r="7" spans="1:6" ht="15" customHeight="1" x14ac:dyDescent="0.25">
      <c r="A7" s="168" t="s">
        <v>13</v>
      </c>
      <c r="B7" s="215">
        <v>1</v>
      </c>
      <c r="C7" s="171" t="s">
        <v>338</v>
      </c>
      <c r="D7" s="170">
        <v>15000</v>
      </c>
      <c r="E7" s="215"/>
      <c r="F7" s="260"/>
    </row>
    <row r="8" spans="1:6" ht="15" customHeight="1" x14ac:dyDescent="0.25">
      <c r="A8" s="168" t="s">
        <v>22</v>
      </c>
      <c r="B8" s="215">
        <v>1</v>
      </c>
      <c r="C8" s="173" t="s">
        <v>88</v>
      </c>
      <c r="D8" s="170">
        <v>5400</v>
      </c>
      <c r="E8" s="215"/>
      <c r="F8" s="260"/>
    </row>
    <row r="9" spans="1:6" ht="15" customHeight="1" x14ac:dyDescent="0.25">
      <c r="A9" s="168" t="s">
        <v>8</v>
      </c>
      <c r="B9" s="215">
        <v>2</v>
      </c>
      <c r="C9" s="171" t="s">
        <v>87</v>
      </c>
      <c r="D9" s="170">
        <v>32000</v>
      </c>
      <c r="E9" s="215"/>
      <c r="F9" s="260"/>
    </row>
    <row r="10" spans="1:6" ht="15" customHeight="1" x14ac:dyDescent="0.25">
      <c r="A10" s="168" t="s">
        <v>23</v>
      </c>
      <c r="B10" s="215">
        <v>2</v>
      </c>
      <c r="C10" s="171" t="s">
        <v>24</v>
      </c>
      <c r="D10" s="174">
        <v>6212</v>
      </c>
      <c r="E10" s="215"/>
      <c r="F10" s="260"/>
    </row>
    <row r="11" spans="1:6" ht="15" customHeight="1" x14ac:dyDescent="0.25">
      <c r="A11" s="168" t="s">
        <v>25</v>
      </c>
      <c r="B11" s="215">
        <v>2</v>
      </c>
      <c r="C11" s="173" t="s">
        <v>89</v>
      </c>
      <c r="D11" s="170">
        <v>29031</v>
      </c>
      <c r="E11" s="215"/>
      <c r="F11" s="260"/>
    </row>
    <row r="12" spans="1:6" ht="15" customHeight="1" x14ac:dyDescent="0.25">
      <c r="A12" s="168" t="s">
        <v>333</v>
      </c>
      <c r="B12" s="175">
        <v>3</v>
      </c>
      <c r="C12" s="176" t="s">
        <v>26</v>
      </c>
      <c r="D12" s="174">
        <v>8824</v>
      </c>
      <c r="E12" s="175"/>
      <c r="F12" s="261"/>
    </row>
    <row r="13" spans="1:6" ht="30.75" customHeight="1" x14ac:dyDescent="0.25">
      <c r="A13" s="168" t="s">
        <v>279</v>
      </c>
      <c r="B13" s="215">
        <v>3</v>
      </c>
      <c r="C13" s="171" t="s">
        <v>26</v>
      </c>
      <c r="D13" s="170">
        <v>11310</v>
      </c>
      <c r="E13" s="215"/>
      <c r="F13" s="260"/>
    </row>
    <row r="14" spans="1:6" ht="30.75" customHeight="1" x14ac:dyDescent="0.25">
      <c r="A14" s="177" t="s">
        <v>280</v>
      </c>
      <c r="B14" s="175">
        <v>3</v>
      </c>
      <c r="C14" s="176" t="s">
        <v>26</v>
      </c>
      <c r="D14" s="173"/>
      <c r="E14" s="215"/>
      <c r="F14" s="260"/>
    </row>
    <row r="15" spans="1:6" ht="30" customHeight="1" x14ac:dyDescent="0.25">
      <c r="A15" s="177" t="s">
        <v>281</v>
      </c>
      <c r="B15" s="175">
        <v>3</v>
      </c>
      <c r="C15" s="176" t="s">
        <v>26</v>
      </c>
      <c r="D15" s="173"/>
      <c r="E15" s="215"/>
      <c r="F15" s="260"/>
    </row>
    <row r="16" spans="1:6" ht="30.75" customHeight="1" x14ac:dyDescent="0.25">
      <c r="A16" s="177" t="s">
        <v>27</v>
      </c>
      <c r="B16" s="175">
        <v>3</v>
      </c>
      <c r="C16" s="176" t="s">
        <v>26</v>
      </c>
      <c r="D16" s="173"/>
      <c r="E16" s="215"/>
      <c r="F16" s="260"/>
    </row>
    <row r="17" spans="1:7" ht="15" customHeight="1" x14ac:dyDescent="0.25">
      <c r="A17" s="177" t="s">
        <v>28</v>
      </c>
      <c r="B17" s="175">
        <v>3</v>
      </c>
      <c r="C17" s="176" t="s">
        <v>26</v>
      </c>
      <c r="D17" s="173"/>
      <c r="E17" s="215"/>
      <c r="F17" s="260"/>
    </row>
    <row r="18" spans="1:7" ht="15" customHeight="1" x14ac:dyDescent="0.25">
      <c r="A18" s="177" t="s">
        <v>282</v>
      </c>
      <c r="B18" s="175">
        <v>3</v>
      </c>
      <c r="C18" s="176" t="s">
        <v>26</v>
      </c>
      <c r="D18" s="173"/>
      <c r="E18" s="215"/>
      <c r="F18" s="260"/>
    </row>
    <row r="19" spans="1:7" ht="15" customHeight="1" x14ac:dyDescent="0.25">
      <c r="A19" s="177" t="s">
        <v>29</v>
      </c>
      <c r="B19" s="175">
        <v>3</v>
      </c>
      <c r="C19" s="176" t="s">
        <v>26</v>
      </c>
      <c r="D19" s="173"/>
      <c r="E19" s="215"/>
      <c r="F19" s="260"/>
    </row>
    <row r="20" spans="1:7" ht="15" customHeight="1" x14ac:dyDescent="0.25">
      <c r="A20" s="177" t="s">
        <v>30</v>
      </c>
      <c r="B20" s="175">
        <v>3</v>
      </c>
      <c r="C20" s="176" t="s">
        <v>26</v>
      </c>
      <c r="D20" s="174">
        <v>9300</v>
      </c>
      <c r="E20" s="215">
        <v>1</v>
      </c>
      <c r="F20" s="260">
        <v>999</v>
      </c>
    </row>
    <row r="21" spans="1:7" ht="30" customHeight="1" x14ac:dyDescent="0.25">
      <c r="A21" s="177" t="s">
        <v>283</v>
      </c>
      <c r="B21" s="175">
        <v>3</v>
      </c>
      <c r="C21" s="176" t="s">
        <v>26</v>
      </c>
      <c r="D21" s="173"/>
      <c r="E21" s="215"/>
      <c r="F21" s="260"/>
    </row>
    <row r="22" spans="1:7" ht="15" customHeight="1" x14ac:dyDescent="0.25">
      <c r="A22" s="177" t="s">
        <v>284</v>
      </c>
      <c r="B22" s="175">
        <v>3</v>
      </c>
      <c r="C22" s="176" t="s">
        <v>26</v>
      </c>
      <c r="D22" s="173"/>
      <c r="E22" s="215">
        <v>2</v>
      </c>
      <c r="F22" s="260">
        <v>397</v>
      </c>
    </row>
    <row r="23" spans="1:7" ht="15" customHeight="1" x14ac:dyDescent="0.25">
      <c r="A23" s="177" t="s">
        <v>32</v>
      </c>
      <c r="B23" s="215">
        <v>3</v>
      </c>
      <c r="C23" s="173" t="s">
        <v>285</v>
      </c>
      <c r="D23" s="170">
        <v>10700</v>
      </c>
      <c r="E23" s="215"/>
      <c r="F23" s="260"/>
    </row>
    <row r="24" spans="1:7" ht="45.75" customHeight="1" x14ac:dyDescent="0.25">
      <c r="A24" s="177" t="s">
        <v>291</v>
      </c>
      <c r="B24" s="215">
        <v>3</v>
      </c>
      <c r="C24" s="171" t="s">
        <v>292</v>
      </c>
      <c r="D24" s="174">
        <v>3750</v>
      </c>
      <c r="E24" s="215"/>
      <c r="F24" s="260"/>
    </row>
    <row r="25" spans="1:7" ht="45.75" customHeight="1" x14ac:dyDescent="0.25">
      <c r="A25" s="177" t="s">
        <v>286</v>
      </c>
      <c r="B25" s="215">
        <v>3</v>
      </c>
      <c r="C25" s="171" t="s">
        <v>346</v>
      </c>
      <c r="D25" s="170">
        <v>22300</v>
      </c>
      <c r="E25" s="215"/>
      <c r="F25" s="260"/>
    </row>
    <row r="26" spans="1:7" ht="45.75" customHeight="1" x14ac:dyDescent="0.25">
      <c r="A26" s="177" t="s">
        <v>34</v>
      </c>
      <c r="B26" s="215">
        <v>3</v>
      </c>
      <c r="C26" s="171" t="s">
        <v>346</v>
      </c>
      <c r="D26" s="170">
        <v>8834</v>
      </c>
      <c r="E26" s="215"/>
      <c r="F26" s="260"/>
    </row>
    <row r="27" spans="1:7" ht="30" customHeight="1" x14ac:dyDescent="0.25">
      <c r="A27" s="177" t="s">
        <v>288</v>
      </c>
      <c r="B27" s="215">
        <v>3</v>
      </c>
      <c r="C27" s="173" t="s">
        <v>287</v>
      </c>
      <c r="D27" s="170">
        <v>9884</v>
      </c>
      <c r="E27" s="215"/>
      <c r="F27" s="260"/>
    </row>
    <row r="28" spans="1:7" ht="30" customHeight="1" x14ac:dyDescent="0.25">
      <c r="A28" s="178" t="s">
        <v>289</v>
      </c>
      <c r="B28" s="179">
        <v>3</v>
      </c>
      <c r="C28" s="180" t="s">
        <v>287</v>
      </c>
      <c r="D28" s="181">
        <v>3657</v>
      </c>
      <c r="E28" s="179"/>
      <c r="F28" s="262"/>
      <c r="G28" s="29" t="s">
        <v>392</v>
      </c>
    </row>
    <row r="29" spans="1:7" ht="45" customHeight="1" x14ac:dyDescent="0.25">
      <c r="A29" s="177" t="s">
        <v>35</v>
      </c>
      <c r="B29" s="215">
        <v>3</v>
      </c>
      <c r="C29" s="171" t="s">
        <v>346</v>
      </c>
      <c r="D29" s="174">
        <v>666</v>
      </c>
      <c r="E29" s="215"/>
      <c r="F29" s="260"/>
    </row>
    <row r="30" spans="1:7" ht="15" customHeight="1" x14ac:dyDescent="0.25">
      <c r="A30" s="177" t="s">
        <v>290</v>
      </c>
      <c r="B30" s="215">
        <v>3</v>
      </c>
      <c r="C30" s="173" t="s">
        <v>33</v>
      </c>
      <c r="D30" s="174">
        <v>8028</v>
      </c>
      <c r="E30" s="215"/>
      <c r="F30" s="260"/>
    </row>
    <row r="31" spans="1:7" ht="45" customHeight="1" x14ac:dyDescent="0.25">
      <c r="A31" s="177" t="s">
        <v>293</v>
      </c>
      <c r="B31" s="215">
        <v>3</v>
      </c>
      <c r="C31" s="171" t="s">
        <v>346</v>
      </c>
      <c r="D31" s="170">
        <v>17689</v>
      </c>
      <c r="E31" s="215"/>
      <c r="F31" s="260"/>
    </row>
    <row r="32" spans="1:7" ht="30" customHeight="1" x14ac:dyDescent="0.25">
      <c r="A32" s="177" t="s">
        <v>294</v>
      </c>
      <c r="B32" s="215">
        <v>3</v>
      </c>
      <c r="C32" s="173" t="s">
        <v>36</v>
      </c>
      <c r="D32" s="174">
        <v>6428</v>
      </c>
      <c r="E32" s="215"/>
      <c r="F32" s="260"/>
    </row>
    <row r="33" spans="1:7" ht="15" customHeight="1" x14ac:dyDescent="0.25">
      <c r="A33" s="177" t="s">
        <v>37</v>
      </c>
      <c r="B33" s="215">
        <v>3</v>
      </c>
      <c r="C33" s="173" t="s">
        <v>36</v>
      </c>
      <c r="D33" s="174">
        <v>7320</v>
      </c>
      <c r="E33" s="215"/>
      <c r="F33" s="260"/>
    </row>
    <row r="34" spans="1:7" ht="15" customHeight="1" x14ac:dyDescent="0.25">
      <c r="A34" s="177" t="s">
        <v>38</v>
      </c>
      <c r="B34" s="215">
        <v>3</v>
      </c>
      <c r="C34" s="173" t="s">
        <v>36</v>
      </c>
      <c r="D34" s="174">
        <v>5517</v>
      </c>
      <c r="E34" s="215"/>
      <c r="F34" s="260"/>
    </row>
    <row r="35" spans="1:7" ht="29.25" customHeight="1" x14ac:dyDescent="0.25">
      <c r="A35" s="178" t="s">
        <v>39</v>
      </c>
      <c r="B35" s="179">
        <v>3</v>
      </c>
      <c r="C35" s="180" t="s">
        <v>36</v>
      </c>
      <c r="D35" s="180">
        <v>154</v>
      </c>
      <c r="E35" s="179"/>
      <c r="F35" s="262"/>
      <c r="G35" s="29" t="s">
        <v>295</v>
      </c>
    </row>
    <row r="36" spans="1:7" ht="15" customHeight="1" x14ac:dyDescent="0.25">
      <c r="A36" s="177" t="s">
        <v>40</v>
      </c>
      <c r="B36" s="215">
        <v>3</v>
      </c>
      <c r="C36" s="173" t="s">
        <v>36</v>
      </c>
      <c r="D36" s="173">
        <v>106</v>
      </c>
      <c r="E36" s="215">
        <v>3</v>
      </c>
      <c r="F36" s="260">
        <v>49</v>
      </c>
    </row>
    <row r="37" spans="1:7" ht="30.75" customHeight="1" x14ac:dyDescent="0.25">
      <c r="A37" s="177" t="s">
        <v>296</v>
      </c>
      <c r="B37" s="215">
        <v>3</v>
      </c>
      <c r="C37" s="173" t="s">
        <v>36</v>
      </c>
      <c r="D37" s="173">
        <v>535</v>
      </c>
      <c r="E37" s="215"/>
      <c r="F37" s="260"/>
    </row>
    <row r="38" spans="1:7" ht="30.75" customHeight="1" x14ac:dyDescent="0.25">
      <c r="A38" s="177" t="s">
        <v>297</v>
      </c>
      <c r="B38" s="215">
        <v>3</v>
      </c>
      <c r="C38" s="173" t="s">
        <v>36</v>
      </c>
      <c r="D38" s="174">
        <v>3910</v>
      </c>
      <c r="E38" s="215"/>
      <c r="F38" s="260"/>
    </row>
    <row r="39" spans="1:7" ht="30" customHeight="1" x14ac:dyDescent="0.25">
      <c r="A39" s="177" t="s">
        <v>298</v>
      </c>
      <c r="B39" s="215">
        <v>3</v>
      </c>
      <c r="C39" s="173" t="s">
        <v>36</v>
      </c>
      <c r="D39" s="174">
        <v>3441</v>
      </c>
      <c r="E39" s="215"/>
      <c r="F39" s="260"/>
    </row>
    <row r="40" spans="1:7" ht="30" customHeight="1" x14ac:dyDescent="0.25">
      <c r="A40" s="177" t="s">
        <v>299</v>
      </c>
      <c r="B40" s="215">
        <v>3</v>
      </c>
      <c r="C40" s="173" t="s">
        <v>36</v>
      </c>
      <c r="D40" s="174">
        <v>1669</v>
      </c>
      <c r="E40" s="215">
        <v>2</v>
      </c>
      <c r="F40" s="260">
        <v>562</v>
      </c>
    </row>
    <row r="41" spans="1:7" ht="15" customHeight="1" x14ac:dyDescent="0.25">
      <c r="A41" s="177" t="s">
        <v>300</v>
      </c>
      <c r="B41" s="215">
        <v>3</v>
      </c>
      <c r="C41" s="173" t="s">
        <v>36</v>
      </c>
      <c r="D41" s="174">
        <v>8398</v>
      </c>
      <c r="E41" s="215"/>
      <c r="F41" s="260"/>
    </row>
    <row r="42" spans="1:7" ht="15" customHeight="1" x14ac:dyDescent="0.25">
      <c r="A42" s="177" t="s">
        <v>41</v>
      </c>
      <c r="B42" s="215">
        <v>3</v>
      </c>
      <c r="C42" s="173" t="s">
        <v>36</v>
      </c>
      <c r="D42" s="174">
        <v>9968</v>
      </c>
      <c r="E42" s="215"/>
      <c r="F42" s="260"/>
    </row>
    <row r="43" spans="1:7" ht="30" customHeight="1" x14ac:dyDescent="0.25">
      <c r="A43" s="177" t="s">
        <v>301</v>
      </c>
      <c r="B43" s="215">
        <v>3</v>
      </c>
      <c r="C43" s="173" t="s">
        <v>36</v>
      </c>
      <c r="D43" s="173">
        <v>871</v>
      </c>
      <c r="E43" s="215"/>
      <c r="F43" s="260"/>
    </row>
    <row r="44" spans="1:7" ht="15" customHeight="1" x14ac:dyDescent="0.25">
      <c r="A44" s="177" t="s">
        <v>42</v>
      </c>
      <c r="B44" s="215">
        <v>3</v>
      </c>
      <c r="C44" s="173" t="s">
        <v>36</v>
      </c>
      <c r="D44" s="173">
        <v>482</v>
      </c>
      <c r="E44" s="215">
        <v>3</v>
      </c>
      <c r="F44" s="260">
        <v>643</v>
      </c>
    </row>
    <row r="45" spans="1:7" ht="30" customHeight="1" x14ac:dyDescent="0.25">
      <c r="A45" s="177" t="s">
        <v>302</v>
      </c>
      <c r="B45" s="215">
        <v>3</v>
      </c>
      <c r="C45" s="173" t="s">
        <v>36</v>
      </c>
      <c r="D45" s="173">
        <v>686</v>
      </c>
      <c r="E45" s="215"/>
      <c r="F45" s="260"/>
    </row>
    <row r="46" spans="1:7" ht="30" customHeight="1" x14ac:dyDescent="0.25">
      <c r="A46" s="177" t="s">
        <v>303</v>
      </c>
      <c r="B46" s="215">
        <v>3</v>
      </c>
      <c r="C46" s="173" t="s">
        <v>36</v>
      </c>
      <c r="D46" s="173">
        <v>776</v>
      </c>
      <c r="E46" s="215"/>
      <c r="F46" s="260"/>
    </row>
    <row r="47" spans="1:7" ht="30" customHeight="1" x14ac:dyDescent="0.25">
      <c r="A47" s="177" t="s">
        <v>304</v>
      </c>
      <c r="B47" s="215">
        <v>3</v>
      </c>
      <c r="C47" s="173" t="s">
        <v>36</v>
      </c>
      <c r="D47" s="174">
        <v>1702</v>
      </c>
      <c r="E47" s="215"/>
      <c r="F47" s="260"/>
    </row>
    <row r="48" spans="1:7" ht="15" customHeight="1" x14ac:dyDescent="0.25">
      <c r="A48" s="177" t="s">
        <v>43</v>
      </c>
      <c r="B48" s="215">
        <v>3</v>
      </c>
      <c r="C48" s="171" t="s">
        <v>36</v>
      </c>
      <c r="D48" s="170">
        <v>11100</v>
      </c>
      <c r="E48" s="215"/>
      <c r="F48" s="260"/>
    </row>
    <row r="49" spans="1:6" ht="15" customHeight="1" x14ac:dyDescent="0.25">
      <c r="A49" s="177" t="s">
        <v>44</v>
      </c>
      <c r="B49" s="215">
        <v>3</v>
      </c>
      <c r="C49" s="173" t="s">
        <v>45</v>
      </c>
      <c r="D49" s="170">
        <v>5008</v>
      </c>
      <c r="E49" s="215"/>
      <c r="F49" s="260"/>
    </row>
    <row r="50" spans="1:6" ht="15" customHeight="1" x14ac:dyDescent="0.25">
      <c r="A50" s="177" t="s">
        <v>46</v>
      </c>
      <c r="B50" s="215">
        <v>3</v>
      </c>
      <c r="C50" s="173" t="s">
        <v>45</v>
      </c>
      <c r="D50" s="170">
        <v>2349</v>
      </c>
      <c r="E50" s="215"/>
      <c r="F50" s="260"/>
    </row>
    <row r="51" spans="1:6" ht="15" customHeight="1" x14ac:dyDescent="0.25">
      <c r="A51" s="177" t="s">
        <v>47</v>
      </c>
      <c r="B51" s="175">
        <v>3</v>
      </c>
      <c r="C51" s="173" t="s">
        <v>45</v>
      </c>
      <c r="D51" s="173"/>
      <c r="E51" s="215"/>
      <c r="F51" s="260"/>
    </row>
    <row r="52" spans="1:6" ht="30" customHeight="1" x14ac:dyDescent="0.25">
      <c r="A52" s="177" t="s">
        <v>305</v>
      </c>
      <c r="B52" s="175">
        <v>3</v>
      </c>
      <c r="C52" s="173" t="s">
        <v>45</v>
      </c>
      <c r="D52" s="173"/>
      <c r="E52" s="215"/>
      <c r="F52" s="260"/>
    </row>
    <row r="53" spans="1:6" ht="15" customHeight="1" x14ac:dyDescent="0.25">
      <c r="A53" s="177" t="s">
        <v>48</v>
      </c>
      <c r="B53" s="175">
        <v>3</v>
      </c>
      <c r="C53" s="173" t="s">
        <v>340</v>
      </c>
      <c r="D53" s="174">
        <v>141000</v>
      </c>
      <c r="E53" s="175"/>
      <c r="F53" s="261"/>
    </row>
    <row r="54" spans="1:6" ht="15" customHeight="1" x14ac:dyDescent="0.25">
      <c r="A54" s="177" t="s">
        <v>49</v>
      </c>
      <c r="B54" s="175">
        <v>3</v>
      </c>
      <c r="C54" s="173" t="s">
        <v>45</v>
      </c>
      <c r="D54" s="173"/>
      <c r="E54" s="215"/>
      <c r="F54" s="260"/>
    </row>
    <row r="55" spans="1:6" ht="30" customHeight="1" x14ac:dyDescent="0.25">
      <c r="A55" s="177" t="s">
        <v>306</v>
      </c>
      <c r="B55" s="215">
        <v>3</v>
      </c>
      <c r="C55" s="173" t="s">
        <v>341</v>
      </c>
      <c r="D55" s="170">
        <v>7161</v>
      </c>
      <c r="E55" s="215"/>
      <c r="F55" s="260"/>
    </row>
    <row r="56" spans="1:6" ht="15" customHeight="1" x14ac:dyDescent="0.25">
      <c r="A56" s="177" t="s">
        <v>1</v>
      </c>
      <c r="B56" s="215">
        <v>3</v>
      </c>
      <c r="C56" s="173" t="s">
        <v>307</v>
      </c>
      <c r="D56" s="170">
        <v>156700</v>
      </c>
      <c r="E56" s="215"/>
      <c r="F56" s="260"/>
    </row>
    <row r="57" spans="1:6" ht="15" customHeight="1" x14ac:dyDescent="0.25">
      <c r="A57" s="177" t="s">
        <v>50</v>
      </c>
      <c r="B57" s="215">
        <v>4</v>
      </c>
      <c r="C57" s="173" t="s">
        <v>307</v>
      </c>
      <c r="D57" s="170">
        <v>112200</v>
      </c>
      <c r="E57" s="215"/>
      <c r="F57" s="260"/>
    </row>
    <row r="58" spans="1:6" ht="30" customHeight="1" x14ac:dyDescent="0.25">
      <c r="A58" s="177" t="s">
        <v>321</v>
      </c>
      <c r="B58" s="215">
        <v>4</v>
      </c>
      <c r="C58" s="173" t="s">
        <v>320</v>
      </c>
      <c r="D58" s="170">
        <v>12736</v>
      </c>
      <c r="E58" s="215"/>
      <c r="F58" s="260"/>
    </row>
    <row r="59" spans="1:6" ht="30" customHeight="1" x14ac:dyDescent="0.25">
      <c r="A59" s="177" t="s">
        <v>51</v>
      </c>
      <c r="B59" s="215">
        <v>4</v>
      </c>
      <c r="C59" s="173" t="s">
        <v>330</v>
      </c>
      <c r="D59" s="170">
        <v>7796</v>
      </c>
      <c r="E59" s="215"/>
      <c r="F59" s="260"/>
    </row>
    <row r="60" spans="1:6" ht="15" customHeight="1" x14ac:dyDescent="0.25">
      <c r="A60" s="177" t="s">
        <v>52</v>
      </c>
      <c r="B60" s="215">
        <v>4</v>
      </c>
      <c r="C60" s="171" t="s">
        <v>308</v>
      </c>
      <c r="D60" s="170">
        <v>49048</v>
      </c>
      <c r="E60" s="215"/>
      <c r="F60" s="260"/>
    </row>
    <row r="61" spans="1:6" ht="30" customHeight="1" x14ac:dyDescent="0.25">
      <c r="A61" s="177" t="s">
        <v>309</v>
      </c>
      <c r="B61" s="215">
        <v>4</v>
      </c>
      <c r="C61" s="173" t="s">
        <v>310</v>
      </c>
      <c r="D61" s="170">
        <v>6838</v>
      </c>
      <c r="E61" s="215"/>
      <c r="F61" s="260"/>
    </row>
    <row r="62" spans="1:6" ht="30" customHeight="1" x14ac:dyDescent="0.25">
      <c r="A62" s="177" t="s">
        <v>322</v>
      </c>
      <c r="B62" s="215">
        <v>4</v>
      </c>
      <c r="C62" s="173" t="s">
        <v>461</v>
      </c>
      <c r="D62" s="170">
        <v>7128</v>
      </c>
      <c r="E62" s="215"/>
      <c r="F62" s="260"/>
    </row>
    <row r="63" spans="1:6" ht="30" customHeight="1" x14ac:dyDescent="0.25">
      <c r="A63" s="177" t="s">
        <v>53</v>
      </c>
      <c r="B63" s="215">
        <v>4</v>
      </c>
      <c r="C63" s="173" t="s">
        <v>54</v>
      </c>
      <c r="D63" s="170">
        <v>9268</v>
      </c>
      <c r="E63" s="215"/>
      <c r="F63" s="260"/>
    </row>
    <row r="64" spans="1:6" ht="30" customHeight="1" x14ac:dyDescent="0.25">
      <c r="A64" s="177" t="s">
        <v>55</v>
      </c>
      <c r="B64" s="215">
        <v>4</v>
      </c>
      <c r="C64" s="173" t="s">
        <v>54</v>
      </c>
      <c r="D64" s="170">
        <v>5851</v>
      </c>
      <c r="E64" s="215"/>
      <c r="F64" s="260"/>
    </row>
    <row r="65" spans="1:6" ht="30" customHeight="1" x14ac:dyDescent="0.25">
      <c r="A65" s="177" t="s">
        <v>56</v>
      </c>
      <c r="B65" s="215">
        <v>4</v>
      </c>
      <c r="C65" s="173" t="s">
        <v>54</v>
      </c>
      <c r="D65" s="170">
        <v>5308</v>
      </c>
      <c r="E65" s="215"/>
      <c r="F65" s="260"/>
    </row>
    <row r="66" spans="1:6" ht="30" customHeight="1" x14ac:dyDescent="0.25">
      <c r="A66" s="177" t="s">
        <v>311</v>
      </c>
      <c r="B66" s="215">
        <v>5</v>
      </c>
      <c r="C66" s="171" t="s">
        <v>462</v>
      </c>
      <c r="D66" s="170">
        <v>16197</v>
      </c>
      <c r="E66" s="215"/>
      <c r="F66" s="260"/>
    </row>
    <row r="67" spans="1:6" ht="30" customHeight="1" x14ac:dyDescent="0.25">
      <c r="A67" s="177" t="s">
        <v>58</v>
      </c>
      <c r="B67" s="215">
        <v>5</v>
      </c>
      <c r="C67" s="171" t="s">
        <v>463</v>
      </c>
      <c r="D67" s="170">
        <v>12768</v>
      </c>
      <c r="E67" s="215">
        <v>2</v>
      </c>
      <c r="F67" s="260">
        <v>0</v>
      </c>
    </row>
    <row r="68" spans="1:6" ht="15" customHeight="1" x14ac:dyDescent="0.25">
      <c r="A68" s="177" t="s">
        <v>60</v>
      </c>
      <c r="B68" s="215">
        <v>5</v>
      </c>
      <c r="C68" s="173" t="s">
        <v>312</v>
      </c>
      <c r="D68" s="170">
        <v>4613</v>
      </c>
      <c r="E68" s="215"/>
      <c r="F68" s="260"/>
    </row>
    <row r="69" spans="1:6" ht="15" customHeight="1" x14ac:dyDescent="0.25">
      <c r="A69" s="177" t="s">
        <v>61</v>
      </c>
      <c r="B69" s="215">
        <v>5</v>
      </c>
      <c r="C69" s="173" t="s">
        <v>312</v>
      </c>
      <c r="D69" s="174">
        <v>980</v>
      </c>
      <c r="E69" s="215"/>
      <c r="F69" s="260"/>
    </row>
    <row r="70" spans="1:6" ht="15" customHeight="1" x14ac:dyDescent="0.25">
      <c r="A70" s="177" t="s">
        <v>62</v>
      </c>
      <c r="B70" s="215">
        <v>5</v>
      </c>
      <c r="C70" s="173" t="s">
        <v>312</v>
      </c>
      <c r="D70" s="170">
        <v>1670</v>
      </c>
      <c r="E70" s="215"/>
      <c r="F70" s="260"/>
    </row>
    <row r="71" spans="1:6" ht="15" customHeight="1" x14ac:dyDescent="0.25">
      <c r="A71" s="177" t="s">
        <v>63</v>
      </c>
      <c r="B71" s="215">
        <v>5</v>
      </c>
      <c r="C71" s="173" t="s">
        <v>312</v>
      </c>
      <c r="D71" s="170">
        <v>4350</v>
      </c>
      <c r="E71" s="215"/>
      <c r="F71" s="260"/>
    </row>
    <row r="72" spans="1:6" ht="15" customHeight="1" x14ac:dyDescent="0.25">
      <c r="A72" s="177" t="s">
        <v>64</v>
      </c>
      <c r="B72" s="215">
        <v>5</v>
      </c>
      <c r="C72" s="173" t="s">
        <v>312</v>
      </c>
      <c r="D72" s="170">
        <v>2460</v>
      </c>
      <c r="E72" s="215"/>
      <c r="F72" s="260"/>
    </row>
    <row r="73" spans="1:6" ht="15" customHeight="1" x14ac:dyDescent="0.25">
      <c r="A73" s="177" t="s">
        <v>65</v>
      </c>
      <c r="B73" s="215">
        <v>5</v>
      </c>
      <c r="C73" s="173" t="s">
        <v>323</v>
      </c>
      <c r="D73" s="170">
        <v>2161</v>
      </c>
      <c r="E73" s="215"/>
      <c r="F73" s="260"/>
    </row>
    <row r="74" spans="1:6" ht="15" customHeight="1" x14ac:dyDescent="0.25">
      <c r="A74" s="177" t="s">
        <v>66</v>
      </c>
      <c r="B74" s="215">
        <v>5</v>
      </c>
      <c r="C74" s="173" t="s">
        <v>70</v>
      </c>
      <c r="D74" s="170">
        <v>1624</v>
      </c>
      <c r="E74" s="215"/>
      <c r="F74" s="260"/>
    </row>
    <row r="75" spans="1:6" ht="15" customHeight="1" x14ac:dyDescent="0.25">
      <c r="A75" s="177" t="s">
        <v>67</v>
      </c>
      <c r="B75" s="215">
        <v>5</v>
      </c>
      <c r="C75" s="173" t="s">
        <v>70</v>
      </c>
      <c r="D75" s="174">
        <v>704</v>
      </c>
      <c r="E75" s="215"/>
      <c r="F75" s="260"/>
    </row>
    <row r="76" spans="1:6" ht="15" customHeight="1" x14ac:dyDescent="0.25">
      <c r="A76" s="177" t="s">
        <v>68</v>
      </c>
      <c r="B76" s="215">
        <v>5</v>
      </c>
      <c r="C76" s="173" t="s">
        <v>70</v>
      </c>
      <c r="D76" s="170">
        <v>1499</v>
      </c>
      <c r="E76" s="215"/>
      <c r="F76" s="260"/>
    </row>
    <row r="77" spans="1:6" ht="15" customHeight="1" x14ac:dyDescent="0.25">
      <c r="A77" s="177" t="s">
        <v>324</v>
      </c>
      <c r="B77" s="175">
        <v>5</v>
      </c>
      <c r="C77" s="173" t="s">
        <v>70</v>
      </c>
      <c r="D77" s="173"/>
      <c r="E77" s="215"/>
      <c r="F77" s="260"/>
    </row>
    <row r="78" spans="1:6" ht="15" customHeight="1" x14ac:dyDescent="0.25">
      <c r="A78" s="177" t="s">
        <v>69</v>
      </c>
      <c r="B78" s="215">
        <v>5</v>
      </c>
      <c r="C78" s="173" t="s">
        <v>70</v>
      </c>
      <c r="D78" s="174">
        <v>454</v>
      </c>
      <c r="E78" s="215"/>
      <c r="F78" s="260"/>
    </row>
    <row r="79" spans="1:6" ht="15" customHeight="1" x14ac:dyDescent="0.25">
      <c r="A79" s="177" t="s">
        <v>71</v>
      </c>
      <c r="B79" s="215">
        <v>5</v>
      </c>
      <c r="C79" s="171" t="s">
        <v>81</v>
      </c>
      <c r="D79" s="170">
        <v>13100</v>
      </c>
      <c r="E79" s="215"/>
      <c r="F79" s="260"/>
    </row>
    <row r="80" spans="1:6" ht="15" customHeight="1" x14ac:dyDescent="0.25">
      <c r="A80" s="177" t="s">
        <v>315</v>
      </c>
      <c r="B80" s="215">
        <v>6</v>
      </c>
      <c r="C80" s="173" t="s">
        <v>72</v>
      </c>
      <c r="D80" s="170">
        <v>11700</v>
      </c>
      <c r="E80" s="215"/>
      <c r="F80" s="260"/>
    </row>
    <row r="81" spans="1:7" ht="15" customHeight="1" x14ac:dyDescent="0.25">
      <c r="A81" s="177" t="s">
        <v>73</v>
      </c>
      <c r="B81" s="175">
        <v>6</v>
      </c>
      <c r="C81" s="173" t="s">
        <v>72</v>
      </c>
      <c r="D81" s="173"/>
      <c r="E81" s="215"/>
      <c r="F81" s="260"/>
    </row>
    <row r="82" spans="1:7" ht="15" customHeight="1" x14ac:dyDescent="0.25">
      <c r="A82" s="177" t="s">
        <v>74</v>
      </c>
      <c r="B82" s="175">
        <v>6</v>
      </c>
      <c r="C82" s="173" t="s">
        <v>72</v>
      </c>
      <c r="D82" s="173"/>
      <c r="E82" s="215"/>
      <c r="F82" s="260"/>
    </row>
    <row r="83" spans="1:7" ht="15" customHeight="1" x14ac:dyDescent="0.25">
      <c r="A83" s="177" t="s">
        <v>75</v>
      </c>
      <c r="B83" s="175">
        <v>6</v>
      </c>
      <c r="C83" s="173" t="s">
        <v>72</v>
      </c>
      <c r="D83" s="173"/>
      <c r="E83" s="215"/>
      <c r="F83" s="260"/>
    </row>
    <row r="84" spans="1:7" ht="15" customHeight="1" x14ac:dyDescent="0.25">
      <c r="A84" s="177" t="s">
        <v>325</v>
      </c>
      <c r="B84" s="175">
        <v>6</v>
      </c>
      <c r="C84" s="173" t="s">
        <v>72</v>
      </c>
      <c r="D84" s="173"/>
      <c r="E84" s="215"/>
      <c r="F84" s="260"/>
    </row>
    <row r="85" spans="1:7" ht="15" customHeight="1" x14ac:dyDescent="0.25">
      <c r="A85" s="177" t="s">
        <v>326</v>
      </c>
      <c r="B85" s="175">
        <v>6</v>
      </c>
      <c r="C85" s="173" t="s">
        <v>72</v>
      </c>
      <c r="D85" s="173"/>
      <c r="E85" s="215"/>
      <c r="F85" s="260"/>
    </row>
    <row r="86" spans="1:7" ht="15" customHeight="1" x14ac:dyDescent="0.25">
      <c r="A86" s="177" t="s">
        <v>327</v>
      </c>
      <c r="B86" s="175">
        <v>6</v>
      </c>
      <c r="C86" s="173" t="s">
        <v>72</v>
      </c>
      <c r="D86" s="173"/>
      <c r="E86" s="215"/>
      <c r="F86" s="260"/>
    </row>
    <row r="87" spans="1:7" ht="30" customHeight="1" x14ac:dyDescent="0.25">
      <c r="A87" s="178" t="s">
        <v>336</v>
      </c>
      <c r="B87" s="179">
        <v>6</v>
      </c>
      <c r="C87" s="180" t="s">
        <v>72</v>
      </c>
      <c r="D87" s="180"/>
      <c r="E87" s="179"/>
      <c r="F87" s="262"/>
      <c r="G87" s="29" t="s">
        <v>351</v>
      </c>
    </row>
    <row r="88" spans="1:7" ht="30" customHeight="1" x14ac:dyDescent="0.25">
      <c r="A88" s="177" t="s">
        <v>76</v>
      </c>
      <c r="B88" s="215">
        <v>6</v>
      </c>
      <c r="C88" s="173" t="s">
        <v>331</v>
      </c>
      <c r="D88" s="170">
        <v>9952</v>
      </c>
      <c r="E88" s="215"/>
      <c r="F88" s="260"/>
    </row>
    <row r="89" spans="1:7" ht="30" customHeight="1" x14ac:dyDescent="0.25">
      <c r="A89" s="177" t="s">
        <v>77</v>
      </c>
      <c r="B89" s="175">
        <v>6</v>
      </c>
      <c r="C89" s="173" t="s">
        <v>331</v>
      </c>
      <c r="D89" s="173"/>
      <c r="E89" s="215"/>
      <c r="F89" s="260"/>
    </row>
    <row r="90" spans="1:7" ht="30" customHeight="1" x14ac:dyDescent="0.25">
      <c r="A90" s="178" t="s">
        <v>78</v>
      </c>
      <c r="B90" s="179">
        <v>6</v>
      </c>
      <c r="C90" s="180" t="s">
        <v>87</v>
      </c>
      <c r="D90" s="180"/>
      <c r="E90" s="179"/>
      <c r="F90" s="262"/>
      <c r="G90" s="29" t="s">
        <v>318</v>
      </c>
    </row>
    <row r="91" spans="1:7" ht="15" customHeight="1" x14ac:dyDescent="0.25">
      <c r="A91" s="177" t="s">
        <v>6</v>
      </c>
      <c r="B91" s="215">
        <v>6</v>
      </c>
      <c r="C91" s="173" t="s">
        <v>81</v>
      </c>
      <c r="D91" s="170">
        <v>41920</v>
      </c>
      <c r="E91" s="215"/>
      <c r="F91" s="260"/>
    </row>
    <row r="92" spans="1:7" ht="15" customHeight="1" x14ac:dyDescent="0.25">
      <c r="A92" s="177" t="s">
        <v>79</v>
      </c>
      <c r="B92" s="215">
        <v>6</v>
      </c>
      <c r="C92" s="173" t="s">
        <v>81</v>
      </c>
      <c r="D92" s="170">
        <v>15900</v>
      </c>
      <c r="E92" s="215"/>
      <c r="F92" s="260"/>
    </row>
    <row r="93" spans="1:7" ht="30" customHeight="1" x14ac:dyDescent="0.25">
      <c r="A93" s="168" t="s">
        <v>5</v>
      </c>
      <c r="B93" s="215">
        <v>7</v>
      </c>
      <c r="C93" s="173" t="s">
        <v>90</v>
      </c>
      <c r="D93" s="170">
        <v>42734</v>
      </c>
      <c r="E93" s="215"/>
      <c r="F93" s="260"/>
    </row>
    <row r="94" spans="1:7" ht="15" customHeight="1" x14ac:dyDescent="0.25">
      <c r="A94" s="177" t="s">
        <v>10</v>
      </c>
      <c r="B94" s="215">
        <v>8</v>
      </c>
      <c r="C94" s="171" t="s">
        <v>319</v>
      </c>
      <c r="D94" s="170">
        <v>355000</v>
      </c>
      <c r="E94" s="215"/>
      <c r="F94" s="260"/>
    </row>
    <row r="95" spans="1:7" ht="15" customHeight="1" x14ac:dyDescent="0.25">
      <c r="A95" s="177" t="s">
        <v>14</v>
      </c>
      <c r="B95" s="215">
        <v>8</v>
      </c>
      <c r="C95" s="173" t="s">
        <v>82</v>
      </c>
      <c r="D95" s="170">
        <v>265770</v>
      </c>
      <c r="E95" s="215"/>
      <c r="F95" s="260"/>
    </row>
    <row r="96" spans="1:7" ht="15" customHeight="1" x14ac:dyDescent="0.25">
      <c r="A96" s="177" t="s">
        <v>12</v>
      </c>
      <c r="B96" s="175">
        <v>9</v>
      </c>
      <c r="C96" s="176" t="s">
        <v>81</v>
      </c>
      <c r="D96" s="174">
        <v>21100</v>
      </c>
      <c r="E96" s="175"/>
      <c r="F96" s="261"/>
    </row>
    <row r="97" spans="1:7" ht="15" customHeight="1" x14ac:dyDescent="0.25">
      <c r="A97" s="177" t="s">
        <v>328</v>
      </c>
      <c r="B97" s="215">
        <v>9</v>
      </c>
      <c r="C97" s="173" t="s">
        <v>82</v>
      </c>
      <c r="D97" s="174">
        <v>2000</v>
      </c>
      <c r="E97" s="215"/>
      <c r="F97" s="260"/>
    </row>
    <row r="98" spans="1:7" ht="15" customHeight="1" x14ac:dyDescent="0.25">
      <c r="A98" s="177" t="s">
        <v>11</v>
      </c>
      <c r="B98" s="215">
        <v>23</v>
      </c>
      <c r="C98" s="173" t="s">
        <v>81</v>
      </c>
      <c r="D98" s="170">
        <v>115000</v>
      </c>
      <c r="E98" s="215">
        <v>1</v>
      </c>
      <c r="F98" s="263">
        <v>6500</v>
      </c>
    </row>
    <row r="99" spans="1:7" ht="15" customHeight="1" x14ac:dyDescent="0.25">
      <c r="A99" s="177" t="s">
        <v>80</v>
      </c>
      <c r="B99" s="215">
        <v>23</v>
      </c>
      <c r="C99" s="173" t="s">
        <v>81</v>
      </c>
      <c r="D99" s="170">
        <v>128000</v>
      </c>
      <c r="E99" s="215"/>
      <c r="F99" s="260"/>
    </row>
    <row r="100" spans="1:7" ht="15" customHeight="1" x14ac:dyDescent="0.25">
      <c r="A100" s="177" t="s">
        <v>4</v>
      </c>
      <c r="B100" s="215">
        <v>23</v>
      </c>
      <c r="C100" s="173" t="s">
        <v>83</v>
      </c>
      <c r="D100" s="170">
        <v>53873</v>
      </c>
      <c r="E100" s="215"/>
      <c r="F100" s="260"/>
    </row>
    <row r="101" spans="1:7" x14ac:dyDescent="0.25">
      <c r="A101" s="347" t="s">
        <v>86</v>
      </c>
      <c r="B101" s="348">
        <v>64</v>
      </c>
      <c r="C101" s="349" t="s">
        <v>20</v>
      </c>
      <c r="D101" s="350">
        <v>28178</v>
      </c>
      <c r="E101" s="215">
        <v>1</v>
      </c>
      <c r="F101" s="260"/>
    </row>
    <row r="102" spans="1:7" x14ac:dyDescent="0.25">
      <c r="A102" s="347"/>
      <c r="B102" s="348"/>
      <c r="C102" s="349"/>
      <c r="D102" s="350"/>
      <c r="E102" s="215">
        <v>1</v>
      </c>
      <c r="F102" s="260"/>
    </row>
    <row r="103" spans="1:7" x14ac:dyDescent="0.25">
      <c r="A103" s="347"/>
      <c r="B103" s="348"/>
      <c r="C103" s="349"/>
      <c r="D103" s="350"/>
      <c r="E103" s="215">
        <v>1</v>
      </c>
      <c r="F103" s="260"/>
    </row>
    <row r="104" spans="1:7" x14ac:dyDescent="0.25">
      <c r="A104" s="347"/>
      <c r="B104" s="348"/>
      <c r="C104" s="349"/>
      <c r="D104" s="350"/>
      <c r="E104" s="215">
        <v>1</v>
      </c>
      <c r="F104" s="260"/>
    </row>
    <row r="105" spans="1:7" x14ac:dyDescent="0.25">
      <c r="A105" s="347"/>
      <c r="B105" s="348"/>
      <c r="C105" s="349"/>
      <c r="D105" s="350"/>
      <c r="E105" s="215">
        <v>1</v>
      </c>
      <c r="F105" s="263">
        <v>6964</v>
      </c>
    </row>
    <row r="106" spans="1:7" ht="15" customHeight="1" x14ac:dyDescent="0.25">
      <c r="A106" s="168" t="s">
        <v>21</v>
      </c>
      <c r="B106" s="215">
        <v>64</v>
      </c>
      <c r="C106" s="171" t="s">
        <v>350</v>
      </c>
      <c r="D106" s="170">
        <v>80590</v>
      </c>
      <c r="E106" s="215">
        <v>1</v>
      </c>
      <c r="F106" s="260"/>
    </row>
    <row r="107" spans="1:7" ht="46.5" customHeight="1" x14ac:dyDescent="0.25">
      <c r="A107" s="178" t="s">
        <v>9</v>
      </c>
      <c r="B107" s="179">
        <v>64</v>
      </c>
      <c r="C107" s="276" t="s">
        <v>347</v>
      </c>
      <c r="D107" s="182" t="s">
        <v>349</v>
      </c>
      <c r="E107" s="179">
        <v>1</v>
      </c>
      <c r="F107" s="277">
        <v>2531</v>
      </c>
      <c r="G107" s="278"/>
    </row>
    <row r="108" spans="1:7" ht="16.5" customHeight="1" thickBot="1" x14ac:dyDescent="0.3">
      <c r="A108" s="183" t="s">
        <v>2</v>
      </c>
      <c r="B108" s="184">
        <v>80</v>
      </c>
      <c r="C108" s="185" t="s">
        <v>81</v>
      </c>
      <c r="D108" s="186">
        <v>87227</v>
      </c>
      <c r="E108" s="184"/>
      <c r="F108" s="264"/>
    </row>
    <row r="109" spans="1:7" ht="30.75" customHeight="1" thickBot="1" x14ac:dyDescent="0.3">
      <c r="A109" s="187" t="s">
        <v>387</v>
      </c>
      <c r="B109" s="188"/>
      <c r="C109" s="188"/>
      <c r="D109" s="189">
        <v>2344776</v>
      </c>
      <c r="E109" s="190"/>
      <c r="F109" s="265">
        <v>18645</v>
      </c>
    </row>
    <row r="110" spans="1:7" ht="15.75" thickBot="1" x14ac:dyDescent="0.3">
      <c r="A110" s="6"/>
      <c r="B110" s="17"/>
      <c r="C110" s="24"/>
      <c r="D110" s="41"/>
      <c r="E110" s="1"/>
      <c r="F110" s="17"/>
      <c r="G110" s="17"/>
    </row>
    <row r="111" spans="1:7" ht="75.75" customHeight="1" thickBot="1" x14ac:dyDescent="0.3">
      <c r="A111" s="242" t="s">
        <v>391</v>
      </c>
      <c r="B111" s="208" t="s">
        <v>399</v>
      </c>
      <c r="C111" s="243" t="s">
        <v>400</v>
      </c>
      <c r="D111" s="339" t="s">
        <v>401</v>
      </c>
      <c r="E111" s="351"/>
      <c r="F111" s="340"/>
      <c r="G111" s="17"/>
    </row>
    <row r="112" spans="1:7" x14ac:dyDescent="0.25">
      <c r="A112" s="6"/>
      <c r="B112" s="17"/>
      <c r="C112" s="24"/>
      <c r="D112" s="41"/>
      <c r="E112" s="1"/>
      <c r="F112" s="17"/>
      <c r="G112" s="17"/>
    </row>
    <row r="113" spans="1:10" ht="15.75" thickBot="1" x14ac:dyDescent="0.3">
      <c r="A113" s="6"/>
      <c r="B113" s="17"/>
      <c r="C113" s="24"/>
      <c r="D113" s="41"/>
      <c r="E113" s="1"/>
      <c r="F113" s="17"/>
      <c r="G113" s="17"/>
    </row>
    <row r="114" spans="1:10" ht="35.25" customHeight="1" x14ac:dyDescent="0.25">
      <c r="A114" s="303" t="s">
        <v>459</v>
      </c>
      <c r="B114" s="304"/>
      <c r="C114" s="304"/>
      <c r="D114" s="304"/>
      <c r="E114" s="304"/>
      <c r="F114" s="305"/>
      <c r="G114" s="207"/>
      <c r="H114" s="207"/>
      <c r="I114" s="207"/>
      <c r="J114" s="207"/>
    </row>
    <row r="115" spans="1:10" x14ac:dyDescent="0.25">
      <c r="A115" s="236"/>
      <c r="B115" s="207"/>
      <c r="C115" s="207"/>
      <c r="D115" s="207"/>
      <c r="E115" s="207"/>
      <c r="F115" s="237"/>
      <c r="G115" s="207"/>
      <c r="H115" s="207"/>
      <c r="I115" s="207"/>
      <c r="J115" s="207"/>
    </row>
    <row r="116" spans="1:10" ht="35.25" customHeight="1" x14ac:dyDescent="0.25">
      <c r="A116" s="306" t="s">
        <v>460</v>
      </c>
      <c r="B116" s="307"/>
      <c r="C116" s="307"/>
      <c r="D116" s="307"/>
      <c r="E116" s="307"/>
      <c r="F116" s="308"/>
      <c r="G116" s="207"/>
      <c r="H116" s="207"/>
      <c r="I116" s="207"/>
      <c r="J116" s="207"/>
    </row>
    <row r="117" spans="1:10" x14ac:dyDescent="0.25">
      <c r="A117" s="235"/>
      <c r="B117" s="17"/>
      <c r="C117" s="24"/>
      <c r="D117" s="24"/>
      <c r="E117" s="1"/>
      <c r="F117" s="238"/>
      <c r="G117" s="1"/>
      <c r="H117" s="1"/>
      <c r="I117" s="1"/>
      <c r="J117" s="1"/>
    </row>
    <row r="118" spans="1:10" ht="35.25" customHeight="1" x14ac:dyDescent="0.25">
      <c r="A118" s="297" t="s">
        <v>393</v>
      </c>
      <c r="B118" s="298"/>
      <c r="C118" s="298"/>
      <c r="D118" s="298"/>
      <c r="E118" s="298"/>
      <c r="F118" s="299"/>
      <c r="G118" s="1"/>
      <c r="H118" s="1"/>
      <c r="I118" s="1"/>
      <c r="J118" s="1"/>
    </row>
    <row r="119" spans="1:10" ht="15" customHeight="1" x14ac:dyDescent="0.25">
      <c r="A119" s="266"/>
      <c r="B119" s="206"/>
      <c r="C119" s="206"/>
      <c r="D119" s="206"/>
      <c r="E119" s="206"/>
      <c r="F119" s="267"/>
      <c r="G119" s="1"/>
      <c r="H119" s="1"/>
      <c r="I119" s="1"/>
      <c r="J119" s="1"/>
    </row>
    <row r="120" spans="1:10" ht="15" customHeight="1" thickBot="1" x14ac:dyDescent="0.3">
      <c r="A120" s="300" t="s">
        <v>394</v>
      </c>
      <c r="B120" s="301"/>
      <c r="C120" s="301"/>
      <c r="D120" s="301"/>
      <c r="E120" s="301"/>
      <c r="F120" s="302"/>
      <c r="G120" s="1"/>
      <c r="H120" s="1"/>
      <c r="I120" s="1"/>
      <c r="J120" s="1"/>
    </row>
    <row r="121" spans="1:10" ht="4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ht="75.75" customHeight="1" x14ac:dyDescent="0.25"/>
  </sheetData>
  <mergeCells count="9">
    <mergeCell ref="A114:F114"/>
    <mergeCell ref="A116:F116"/>
    <mergeCell ref="A118:F118"/>
    <mergeCell ref="A120:F120"/>
    <mergeCell ref="A101:A105"/>
    <mergeCell ref="B101:B105"/>
    <mergeCell ref="C101:C105"/>
    <mergeCell ref="D101:D105"/>
    <mergeCell ref="D111:F111"/>
  </mergeCells>
  <conditionalFormatting sqref="A111">
    <cfRule type="duplicateValues" dxfId="10" priority="1"/>
  </conditionalFormatting>
  <pageMargins left="0.7" right="0.7" top="0.75" bottom="0.75" header="0.3" footer="0.3"/>
  <pageSetup scale="3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G5" sqref="G5"/>
    </sheetView>
  </sheetViews>
  <sheetFormatPr defaultRowHeight="15" x14ac:dyDescent="0.25"/>
  <cols>
    <col min="1" max="1" width="18" customWidth="1"/>
    <col min="2" max="2" width="12.140625" customWidth="1"/>
    <col min="3" max="3" width="20.140625" customWidth="1"/>
    <col min="4" max="4" width="15.42578125" customWidth="1"/>
    <col min="5" max="5" width="19.42578125" customWidth="1"/>
  </cols>
  <sheetData>
    <row r="1" spans="1:5" x14ac:dyDescent="0.25">
      <c r="A1" s="352" t="s">
        <v>384</v>
      </c>
      <c r="B1" s="353"/>
      <c r="C1" s="353"/>
      <c r="D1" s="353"/>
      <c r="E1" s="354"/>
    </row>
    <row r="2" spans="1:5" ht="59.25" customHeight="1" thickBot="1" x14ac:dyDescent="0.3">
      <c r="A2" s="202" t="s">
        <v>364</v>
      </c>
      <c r="B2" s="202" t="s">
        <v>365</v>
      </c>
      <c r="C2" s="203" t="s">
        <v>369</v>
      </c>
      <c r="D2" s="202" t="s">
        <v>370</v>
      </c>
      <c r="E2" s="202" t="s">
        <v>467</v>
      </c>
    </row>
    <row r="3" spans="1:5" ht="15.75" thickBot="1" x14ac:dyDescent="0.3">
      <c r="A3" s="204" t="s">
        <v>371</v>
      </c>
      <c r="B3" s="149">
        <v>161828</v>
      </c>
      <c r="C3" s="150">
        <v>332511.34999999998</v>
      </c>
      <c r="D3" s="150">
        <v>348178.37999999995</v>
      </c>
      <c r="E3" s="151">
        <v>0</v>
      </c>
    </row>
    <row r="4" spans="1:5" ht="15.75" thickBot="1" x14ac:dyDescent="0.3">
      <c r="A4" s="204" t="s">
        <v>372</v>
      </c>
      <c r="B4" s="149">
        <v>67243</v>
      </c>
      <c r="C4" s="150">
        <v>100731.68</v>
      </c>
      <c r="D4" s="150">
        <v>132085.68</v>
      </c>
      <c r="E4" s="151">
        <v>0</v>
      </c>
    </row>
    <row r="5" spans="1:5" ht="15.75" thickBot="1" x14ac:dyDescent="0.3">
      <c r="A5" s="204" t="s">
        <v>373</v>
      </c>
      <c r="B5" s="149">
        <v>490223</v>
      </c>
      <c r="C5" s="150">
        <v>344453.66000000003</v>
      </c>
      <c r="D5" s="150">
        <v>542281.66000000015</v>
      </c>
      <c r="E5" s="152">
        <v>2650</v>
      </c>
    </row>
    <row r="6" spans="1:5" ht="15.75" thickBot="1" x14ac:dyDescent="0.3">
      <c r="A6" s="204" t="s">
        <v>374</v>
      </c>
      <c r="B6" s="149">
        <v>216173</v>
      </c>
      <c r="C6" s="150">
        <v>214925.16</v>
      </c>
      <c r="D6" s="150">
        <v>256059.37</v>
      </c>
      <c r="E6" s="151">
        <v>0</v>
      </c>
    </row>
    <row r="7" spans="1:5" ht="15.75" thickBot="1" x14ac:dyDescent="0.3">
      <c r="A7" s="204" t="s">
        <v>375</v>
      </c>
      <c r="B7" s="149">
        <v>150364.57999999999</v>
      </c>
      <c r="C7" s="150">
        <v>87784.580000000016</v>
      </c>
      <c r="D7" s="150">
        <v>181725.70999999996</v>
      </c>
      <c r="E7" s="151">
        <v>0</v>
      </c>
    </row>
    <row r="8" spans="1:5" ht="15.75" thickBot="1" x14ac:dyDescent="0.3">
      <c r="A8" s="204" t="s">
        <v>376</v>
      </c>
      <c r="B8" s="149">
        <v>79472</v>
      </c>
      <c r="C8" s="150">
        <v>104427.5</v>
      </c>
      <c r="D8" s="150">
        <v>189347.69</v>
      </c>
      <c r="E8" s="151">
        <v>0</v>
      </c>
    </row>
    <row r="9" spans="1:5" ht="15.75" thickBot="1" x14ac:dyDescent="0.3">
      <c r="A9" s="204" t="s">
        <v>377</v>
      </c>
      <c r="B9" s="149">
        <v>42734</v>
      </c>
      <c r="C9" s="150">
        <v>41564.9</v>
      </c>
      <c r="D9" s="150">
        <v>72573.23</v>
      </c>
      <c r="E9" s="151">
        <v>0</v>
      </c>
    </row>
    <row r="10" spans="1:5" ht="15.75" thickBot="1" x14ac:dyDescent="0.3">
      <c r="A10" s="204" t="s">
        <v>378</v>
      </c>
      <c r="B10" s="149">
        <v>620770</v>
      </c>
      <c r="C10" s="150">
        <v>50365</v>
      </c>
      <c r="D10" s="150">
        <v>742425.96</v>
      </c>
      <c r="E10" s="151">
        <v>0</v>
      </c>
    </row>
    <row r="11" spans="1:5" ht="15.75" thickBot="1" x14ac:dyDescent="0.3">
      <c r="A11" s="204" t="s">
        <v>379</v>
      </c>
      <c r="B11" s="149">
        <v>23100</v>
      </c>
      <c r="C11" s="150">
        <v>19995</v>
      </c>
      <c r="D11" s="150">
        <v>24143.53</v>
      </c>
      <c r="E11" s="151">
        <v>0</v>
      </c>
    </row>
    <row r="12" spans="1:5" ht="15.75" thickBot="1" x14ac:dyDescent="0.3">
      <c r="A12" s="204" t="s">
        <v>380</v>
      </c>
      <c r="B12" s="285">
        <v>296873</v>
      </c>
      <c r="C12" s="150">
        <v>403725</v>
      </c>
      <c r="D12" s="150">
        <v>512706.1</v>
      </c>
      <c r="E12" s="152">
        <v>6500</v>
      </c>
    </row>
    <row r="13" spans="1:5" ht="15.75" thickBot="1" x14ac:dyDescent="0.3">
      <c r="A13" s="204" t="s">
        <v>381</v>
      </c>
      <c r="B13" s="149">
        <v>108768</v>
      </c>
      <c r="C13" s="150">
        <v>124657</v>
      </c>
      <c r="D13" s="150">
        <v>191924</v>
      </c>
      <c r="E13" s="152">
        <v>9495</v>
      </c>
    </row>
    <row r="14" spans="1:5" ht="15.75" thickBot="1" x14ac:dyDescent="0.3">
      <c r="A14" s="205" t="s">
        <v>382</v>
      </c>
      <c r="B14" s="153">
        <v>87227</v>
      </c>
      <c r="C14" s="154">
        <v>158128</v>
      </c>
      <c r="D14" s="154">
        <v>238924</v>
      </c>
      <c r="E14" s="161">
        <v>0</v>
      </c>
    </row>
    <row r="15" spans="1:5" ht="15.75" thickBot="1" x14ac:dyDescent="0.3">
      <c r="A15" s="162" t="s">
        <v>383</v>
      </c>
      <c r="B15" s="163">
        <f>SUM(B3:B14)</f>
        <v>2344775.58</v>
      </c>
      <c r="C15" s="120">
        <f>SUM(C3:C14)</f>
        <v>1983268.8299999998</v>
      </c>
      <c r="D15" s="120">
        <f>SUM(D3:D14)</f>
        <v>3432375.3099999996</v>
      </c>
      <c r="E15" s="139">
        <f>SUM(E3:E14)</f>
        <v>18645</v>
      </c>
    </row>
  </sheetData>
  <mergeCells count="1">
    <mergeCell ref="A1:E1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Notes</vt:lpstr>
      <vt:lpstr>Major Reservoirs &amp; Restric Dams</vt:lpstr>
      <vt:lpstr>SP Basin Restricted Dams - Abbr</vt:lpstr>
      <vt:lpstr>Reservoir - Abbreviated</vt:lpstr>
      <vt:lpstr>Div 1 Sum Table by WD</vt:lpstr>
      <vt:lpstr>'Reservoir - Abbreviated'!Print_Titles</vt:lpstr>
      <vt:lpstr>'SP Basin Restricted Dams - Abbr'!Print_Titles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</dc:creator>
  <cp:lastModifiedBy>Gerstle,Pia</cp:lastModifiedBy>
  <cp:lastPrinted>2013-07-01T15:29:49Z</cp:lastPrinted>
  <dcterms:created xsi:type="dcterms:W3CDTF">2013-06-10T13:46:56Z</dcterms:created>
  <dcterms:modified xsi:type="dcterms:W3CDTF">2013-12-19T18:07:25Z</dcterms:modified>
</cp:coreProperties>
</file>